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435" tabRatio="753" activeTab="3"/>
  </bookViews>
  <sheets>
    <sheet name="Pakiet 1" sheetId="1" r:id="rId1"/>
    <sheet name="Pakiet 2" sheetId="2" r:id="rId2"/>
    <sheet name="Pakiet 3" sheetId="3" r:id="rId3"/>
    <sheet name="Pakiet 4" sheetId="4" r:id="rId4"/>
  </sheets>
  <definedNames>
    <definedName name="_xlnm.Print_Area" localSheetId="0">'Pakiet 1'!$A$6:$K$15</definedName>
  </definedNames>
  <calcPr calcMode="manual" fullCalcOnLoad="1"/>
</workbook>
</file>

<file path=xl/sharedStrings.xml><?xml version="1.0" encoding="utf-8"?>
<sst xmlns="http://schemas.openxmlformats.org/spreadsheetml/2006/main" count="150" uniqueCount="60">
  <si>
    <t>L.p.</t>
  </si>
  <si>
    <t>Przedmiot zamówienia</t>
  </si>
  <si>
    <t>J.m.</t>
  </si>
  <si>
    <t>Ilość</t>
  </si>
  <si>
    <t>Cena jedn.netto</t>
  </si>
  <si>
    <t>Wartość netto</t>
  </si>
  <si>
    <t xml:space="preserve">Podatek VAT </t>
  </si>
  <si>
    <t>Wartość ogółem</t>
  </si>
  <si>
    <t>Wartość brutto</t>
  </si>
  <si>
    <t>WARTOŚĆ OGÓŁEM:</t>
  </si>
  <si>
    <t xml:space="preserve"> (%)</t>
  </si>
  <si>
    <t>szt.</t>
  </si>
  <si>
    <t>op.</t>
  </si>
  <si>
    <t>Nazwa handlowa / Producent</t>
  </si>
  <si>
    <t>FORMULARZ CENOWY</t>
  </si>
  <si>
    <t>Załącznik nr 2 do SWZ</t>
  </si>
  <si>
    <t>Jednorazowy, jałowy, pełnobarierowy, fartuch chirurgiczny standard wykonany z wielowarstwowej włókniny hydrofobowej SSMMS o gramaturze 45 g/m2. Rękaw zakończony elastycznym mankietem z dzianiny poliestrowej.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częsci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lub papier krepowy o wymiarach 60 cm x 60 cm. Odporność na przenikanie cieczy 53.3 cm H2O, wytrzymałość na wypychanie na sucho 227 kPa, wytrzymałość na rozciąganie na mokro 99.7 N.Opakowanie typu papier-folia, posiadające 4 naklejki typu TAG, służące do wklejenia w dokumentacji medycznej. Spełnia wymagania aktualnej normy PN-EN 13795 1-3. Rozmiar: M, L, XL, XXL.   (standard 45)</t>
  </si>
  <si>
    <t>Jednorazowy, jałowy, pełnobarierowy, fartuch chirurgiczny wykonany z miękkiej, oddychającej włókniny typu spunlace o gramaturze 68 g/m2. Rękaw zakończony elastycznym mankietem z dzianiny poliestrowej.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tradycyjnego podwójnego szwu.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lub papier krepowy o wymiarach 60 cm x 60 cm. Odporność na przenikanie cieczy 22 cm H2O, wytrzymałość na wypychanie na sucho 45 kPa, wytrzymałość na rozciąganie na mokro 35 N. Opakowanie typu papier-folia, posiadające 4 naklejki typu TAG, służące do wklejenia w dokumentacji medycznej. Spełnia wymagania aktualnej normy PN-EN 13795 1-3. Rozmiar: M, L, XL, XXL.  (comfort)</t>
  </si>
  <si>
    <t>Jednorazowy, jałowy, pełnobarierowy, fartuch chirurgiczny standard PLUS wykonany z wielowarstwowej włókniny hydrofobowej SMS o gramaturze 35 g/m2 wzmocniony  na rękawach  w  okolicy   brzucha i  klatki  piersiowej , chłonnym  i  nieprzemakalnym  dwuwarstwowym  laminatem  o  gramaturze  min 38 g/m2. Rękaw zakończony elastycznym mankietem z dzianiny poliestrowej.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częsci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lub papier krepowy o wymiarach 60 cm x 60 cm. Odporność na przenikanie cieczy 66  cm H2O, wytrzymałość na wypychanie na sucho 210 kPa, wytrzymałość na rozciąganie na mokro 91,6  N- parametry  w  strefie  krytycnej .Opakowanie typu papier-folia, posiadające 4 naklejki typu TAG, służące do wklejenia w dokumentacji medycznej. Spełnia wymagania aktualnej normy PN-EN 13795 1-3. Rozmiar: M, L, XL, XXL.   (standard  plus  wzmocniony )</t>
  </si>
  <si>
    <t>Czepek  w kształcie beretu wykonany z włókniny polipropylenowej 18g, przyjemny w dotyku. Średnica po rozciągnięciu ok. 53cm. Opakowanie a'100 szt. w formie kartonika umożliwiającego wyjmowanie pojedynczych sztuk.  Dostępny w kolorach zielonym i niebieskim</t>
  </si>
  <si>
    <t>Ochraniacze na buty wykonane z mocnej i wytrzymałej włókniny polipropylenowej 30 g/m², ściągane podwójną gumką obszytą ultradźwiękowo. Wymiary 38cm x 17cm. Dostępne w kolorze zielonym i niebieskim</t>
  </si>
  <si>
    <t>Czepek  głęboki w formie furażerki z trokami do umocowania. Wykonany w całości z perforowanej włókniny wiskozowej o gramaturze 25g/m2 zapewniającej doskonałą oddychalność i komfort noszenia,  wysokość czepka z przodu 20,5 cm +/- 1cm. Wysokość części przedniej umożliwiająca wywinięcie i utworzenie dodatkowej warstwy stanowiącej zabezpieczenie przed potem. Wymiary denka 29 cm x 12 cm +/- 1cm. Szerokość troków 4 cm +/- 0,5 cm. Szyty techniką owerlok. Opakowanie a'100 szt. w formie kartonika umożliwiającego wyjmowanie pojedynczych sztuk. Dostępny w kolorach: zielonym, niebieskim.</t>
  </si>
  <si>
    <t>Półmaska filtrująca FFP2 NR zgodnie z EN149:2001 + A1:2009. Penetracja aerozolu chlorku sodu ≤ 6 % ; penetracja mgłą oleju parafinowego ≤ 6 %; opór wdechu przy natężeniu przepływu 95l/min ≤ 2,4 mbar (240 Pa) , opór wydechu przy natężeniu przepływu 160l/min poniżej ≤ 3,0 mbar (300 Pa) , z zaworem, kopułowa konstrukcja ułatwiająca zakładanie, specjalnie wyprofilowana część nosowa, mocowana na gumki.</t>
  </si>
  <si>
    <t>Półmaska filtrująca FFP3 zgodnie z EN149:2001 + A1:2009 . Penetracja aerozolu chlorku sodu ≤ 1 % ; penetracja mgłą oleju parafinowego ≤ 1 %; opór wdechu przy natężeniu przepływu 95l/min poniżej ≤ 3 mbar (300 Pa), opór wydechu przy natężeniu przepływu 160l/min ≤ 3mbar ( 300 Pa), z zaworem, kopułowa konstrukcja, sztywnik na nos, gumki mocowane z tyłu głowy zapewniające szczelne przyleganie. W celu potwierdzenia zgodności produktu należy załączyć deklarację zgodności, certyfikat badania typu UE.</t>
  </si>
  <si>
    <t>Kombinezom ochronny wykonany z laminatu (polipropylen i polietylen) o gramaturze nie  mniejszej  niż 63 g/m², kolor biały z niebieskim oklejeniem szwów.  Wyposażony w trzyczęściowy kaptur z elastycznym wykończeniem, gumkę z tyłu w pasie, w nadgarstkach i kostkach, zamek zakryty samoprzylepną patką. Środek  ochrony indywidualnej kat. III zgodnie z Rozporządzeniem PE i Rady (UE) 2016/425, typ 4B, 5B, 6B. Spełnione normy i poziomy ochrony EN ISO 13688:2013,  typ 4B wg EN 14605:2005 +A1:2009, typ 5B wg EN ISO 13982-1:2004 + A1:2010, typ 6B wg EN 13034:2005 + A1:2009, klasa 1 wg EN1073-2:2002, EN 14126:2003 +AC:2004 (klasa 6 Odporności na przenikanie skażonych cieczy pod wpływem ciśnienia hydrostatycznego, klasa 6 Odporności a przenikanie czynników infekcyjnych w wyniku mechanicznego kontaktu z substancjami zawierającymi skażone ciecze, klasa 3 odporności na przenikanie skażonych ciekłych aerozoli, klasa 3 odporności na przenikanie skażonych cząstek stałych), EN 1149-5:2018, EN 14325:2004.Rozmiary od XS do XXXL.</t>
  </si>
  <si>
    <t>Komplet odzieży z włókniny polipropylenowej o gramaturze 45 g/m2, antystatycznej, nie powodującej drażnienia i nie uczulającej - badanie wg PN EN ISO 10993-10,  nieprześwitującej.
Bluza z wycięciem w szpic oraz krótkim rękawem. Na przedzie bluzy trzy kieszenie. Spodnie proste z wszytym paskiem występującą w całym obwodzie pasa.
Rozmiary od XS do XXXL, gdzie obwód pasa wynosi 144 cm, obwód klatki piersiowej 164 cm, oznaczenie rozmiaru widoczne przed rozłożeniem. Każdy komplet zapakowany w torebkę foliową.
Odzież zgodna z PN EN 13795. Paroprzepuszczalność min. 4532 g/m2 x 24h, wytrzymałość na wypychanie min. 135 kPa.</t>
  </si>
  <si>
    <t>Ochraniacze  długie,   foliowe,  zakończone  gumką.</t>
  </si>
  <si>
    <t xml:space="preserve">Rękawice chirurgiczne, lateksowe, jałowe,  pudrowane, grubość na palcu min. 0,21 mm poziom protein poniżej 65 ug/g,  teksturowane na całej powierzchni dłoni, długość min. 285 mm ,  mankiet równomiernie rolowany, kształt anatomiczny, zróżnicowane na prawą i lewą dłoń.  Siła zrywu przed starzeniem min. 15 N, poziom AQL – 1,0, rozm. od 6,0 - 9,0. Przebadane na przenikanie wirusów zgodnie z ASTM F1671. Opakowanie a 50 par. </t>
  </si>
  <si>
    <t xml:space="preserve">Rękawice chirurgiczne, lateksowe, bezpudrowe, jałowe, grubość na palcu min. 0,21 mm (pojedyncza ścianka) poziom protein poniżej 30 ug/g , powierzchnia zewnętrzna teksturowana, powierzchnia wewnętrzna polimeryzowana , długość min. 285 mm , mankiet równomiernie rolowany,  kształt anatomiczny, zróżnicowane na prawą i lewą dłoń siła zrywu przed starzeniem min. 16 N, poziom AQL – 1,0 , rozm. od 6,0 - 9,0. Przebadane na przenikanie wirusów zgodnie z ASTM F1671. Opakowanie a 50 par.  </t>
  </si>
  <si>
    <t xml:space="preserve">Rękawice chirurgiczne, lateksowe, bezpudrowe, ,jałowe  grubość na palcu min. 0,23 mm,  poziom protein poniżej 10 ug/g , powierzchnia zewnętrzna teksturowana i polimeryzowana, powierzchnia wewnętrzna polimeryzowana , długość min. 285 mm , mankiet równomiernie rolowany, kształt anatomiczny, zróżnicowane na prawą i lewą dłoń siła zrywu przed starzeniem min. 16 N, poziom AQL –0,65 oznakowane fabrycznie na opakowaniu,  Klasyfikowane i oznakowane jako wyrób medyczny klasy IIa oraz środek ochrony osobistej kategorii III. rozm. od 6,0 - 9,0. Przebadane na przenikanie wirusów zgodnie z ASTM F1671. Opakowanie a 50 par.  </t>
  </si>
  <si>
    <t>Rękawice chirurgiczne, lateksowe, bezpudrowe, mankiet rolowany z opaską samoprzylepną, poziom protein poniżej 30 ug/g  powierzchnia teksturowana, długość min. 295 mm, grubość na palcu min 0,22 mm ,  na dłoni min 0,20 mm  Powierzchnia zewnętrzna teksturowana, chlorowana i silikonowana, powierzchnia wewnątrzna pokryta poliuretanem i silikonowane, poziom AQL – 1,0 ,rozm. 6,0 – 9,0. Klasyfikowane i oznakowane jako wyrób medyczny klasy IIa oraz środek ochrony osobistej kategorii III. Opakowanie a 50 par.</t>
  </si>
  <si>
    <t>Rękawice nitrylowe, bezpudrowe, kolor niebieski,  powierzchnia zewnętrzna teksturowana na całej powierzchni , obustronnie polimeryzowana i chlorowana od strony wewnętrznej, grubość na palcu min. 0,16  mm, na dłoni min. 0,10 mm, na mankiecie min. 0,08 mm , długość min. 240 mm. Siła zrywu po starzeniu min. 10 N. Rękawiczka klasyfikowana i oznakowana jako wyrób medyczny klasy I i środek ochrony osobistej kat. III. Poziom  max AQL – 1,5. Opakowania zróżnicowane kolorystycznie ze względu na rozmiar. op. 100 szt. roz. XS – XL.</t>
  </si>
  <si>
    <t>Rękawice nitrylowe, bezpudrowe, kolor lawendowy,  powierzchnia mikroteksturowana z dodatkową teksturą na końcach palców, polimeryzowana od strony zewnętrznej  wewnętrznej, grubość na palcu min. 0,10 mm, na dłoni min. 0,08 mm, na mankiecie min. 0,06mm (grubość na pojedynczej ściance), długość min. 265 mm. Siła zrywu przed starzeniem min. 10 N. Rękawiczka klasyfikowana i oznakowana jako wyrób medyczny klasy I i środek ochrony osobistej kat. III.  Poziom  AQL – 1,0 oznakowany fabrycznie na opakowaniu. Opakowania zróżnicowane kolorystycznie ze względu na rozmiar. op. 100 szt. roz. XS – XL.</t>
  </si>
  <si>
    <t>Rękawice nitrylowe, o właściowościach bakteriobójczych , bezpudrowe,  powierzchnia zewnętrzna z tlenem singletowym i mikroteksturowana z dodatkową teksturą na końcach palców, wewnętrznie chlorowane.  grubość na palcu min. 0,08 mm, na dłoni min. 0,06 mm długość min. 240 mm. Rękawiczka klasyfikowana i oznakowana jako wyrób medyczny klasy I i środek ochrony osobistej kat. III. Poziom  AQL – 1,0 oznakowany fabrycznie na opakowaniu. Opakowania zróżnicowane kolorystycznie ze względu na rozmiar. op. 100 szt. roz. XS – XL.</t>
  </si>
  <si>
    <t xml:space="preserve">Rękawice bezpudrowe, sterylne, ginekologiczne  o przedłużonym mankiecie, długość rękawicy  minimum 505 mm Grubość na palcach grubość  na palcu min 0.33 mm, na dłoni min 0.30 mm oraz na mankiecie min 0.18 mm. powierzchnia zewnętrzna teksturowana i chlorowana , powierzchnia wewnętrzna chlorowana    AQL 0,65,  przebadane zgodnie z normą ASTM F1671 oraz EN 455. Rękawice posiadające rolowany mankiet ułatwiający zakładanie, pakowane podwójnie -koperta zewnętrzna folia/folia,  koperta wewnętrzna papierowa. Pakowane po 25 par. 
Rękawice w rozmiarach S(6,5), M(7,5), L(8,5) </t>
  </si>
  <si>
    <t>Rękawice chirurgiczne, dedykowane do zakładania podwójnego, pakowane dwie pary w kopertę, 1xpara rękawic wewnętrznych i 1xpara rękawic zewnętrznych, jałowe, lateksowe bezpudrowe, kształt anatomiczny, rękawica zewnętrzna -  kolor kremowy, rękawica wewnętrzna – intensywny kolor ciemnozielony, mankiet rolowany,  dostępne w rozmiarach 6.0 – 9.0, Rękawica zewnętrzna - powierzchnia zewnętrzna mikroteksturowana, obustronnie polimeryzowana. Rękawica wewnętrza – powierzchnia zewnętrzna gładka oraz chlorowana; powierzchnia wewnętrzna polimeryzowana. Długość obu rękawic  minimum 285 mm grubość  każdej z rękawic: na palcu min 0.21 mm, na dłoni  0.20 mm  siła zrywu dla każdej z rękawic minimum przed starzeniem 13 N , poziom protein lateksu dla każdej z rękawic poniżej 20 µg/g ,  posiadające AQL 0,65. Oznakowane datą sterylizacji, oznakowane datą ważności i numerem serii, opakowanie: koperta zewnętrzna foli/folia koperta wewnętrzna papierowa. Opakowanie a 25 par.</t>
  </si>
  <si>
    <t xml:space="preserve">Rękawiczki diagnostyczne nitrylowe,kolor chabrowy,  bezpudrowe, bezlateksowe . Powierzchnia zewnętrzna mikroteksturowana z dodatkową teksturą na końach palcow , grubość min. 0,14 mm na palcu.  Długość rękawic min. 300 mm,   AQL – 1,0 oznakowany fabrycz. na op. Klasyfikowane i oznakowane fabrycznie jako wyrób medyczny klasy I i środek ochrony osobistej kategorii III. oznaczone fabrycznie informacją " wolne od akceleratorów chemicznych "  Przebadane zgodnie z EN 374 na przenikanie substancji chemicznych,  na przenikanie mikroorganizmów zgodnie z ASTM F1671 oraz na przenikanie co najmniej 15 cytostatyków, zgodnie z ASTM 6978,   Pakowane max po  100 szt  w opakowaniu z  podziałem kolorystycznym op. ze względu na poszczególne rozmiary. </t>
  </si>
  <si>
    <t>Rękawice chirurgiczne neoprenowe
bezpudrowe, zielone, sterylne,  powierzchnia zewnętrzna teksturowana, powierzchnia wewnętrzna polimeryzowana o grubości odpowiednio: grubość  na palcu min0.20 mm, na dłoni min 0.18 mm ,  posiadajce AQL 0,65 Zgodne z normą ASTM 1671 oraz EN 374, odporne na przenikanie cytostatyków oraz pozbawione tiuramów i MBT. Rękawice w rozmiarach 6,0- 9,0. Opakowanie a 50 par.</t>
  </si>
  <si>
    <t>Rękawice diagnostyczne winylowe, bezpudrowe, gładkie, rolowany mankiet, grubość na palcu min. 0,10mm, dłoni min. 0,08mm, mankiecie min. 0,06mm. Siła zrywu przed starzeniem min. 4N. Brak zawartości DEHP,  DBP, BBP. Klasyfikowane i oznakowane jako wyrób medyczny klasy I oraz środek ochrony osobistej kategorii III. Przebadane na przenikalność substancji chemicznych zgodnie z EN 374-3. Przebadane na przenikanie wirusów zgodnie z ASTM F1671.  Opakowanie a'100sztuk, rozmiary XS-XL.</t>
  </si>
  <si>
    <t>Rękawice diagnostyczne do procedur o podwyższonym ryzyku oraz jako rękawice sekcyjne, 
Rękawice zgodne z wymaganiami : EN 455, EN 420, EN 388, EN 374, ASTM D 6978, ASTM F 1671, z oznakowaniem na opakowaniu. Lateksowe, bezpudrowe,  z rolowanym mankietem powierzchnia zewnętrzna teksturowana, powierzchnia wewnętrzna chlorowana, długość rękawicy   minimum 300 mm. Grubość rękawicy na palcu min 0.40 mm, na dłoni min 0.35  mm oraz na mankiecie min 0.20 mm , siła zrywu   minimum przed starzeniem 33 N . Klasyfikowane i oznakowane jako wyrób medyczny klasy I oraz środek ochrony osobistej kategorii III. Opakowanie a 50 szt., z podziałem kolorystycznym opakowania ze względu na poszczególne rozmiary , rozmiary S-XL.</t>
  </si>
  <si>
    <t>Rękawice diagnostyczne nitrylowe, do procedur wysokiego ryzyka, kolor intensywny np.pomarańczowy, teksturowane na końcach palców, obustronnie polimeryzowane, długość min. 280 mm, grubość na palcu  min. 0,20 mm, na dłoni min. 0,13 mm,  na mankiecie min. 0,09 mm (grubości na pojedynczej ściance). Rękawiczka klasyfikowana i oznakowana jako wyrób medyczny i środek ochrony osobistej kat. III. Siła zrywu przed starzeniem min. 13N. Przebadane na przenikanie cytostatyków  zgodnie z ASTM D6978. Przebadane na przenikanie substancji chemicznych zgodnie z EN 374 op. 100 szt. rozmiar XS-XL.</t>
  </si>
  <si>
    <t xml:space="preserve">Maska medyczna  wiązana na troki wykonana z trzech warst niepylącej włókniny (23g/m2+ 25g/m2 + 25g/m2), wymiary maski 17,5cm x 9,5cm.  Długość troków 40 cm. Kolor zielony. Zgodna z normą 14683 tym II– poziom filtracji bakterii 99,82%, ciśnienie różnicowe 17,02 Pa  op. 50szt. </t>
  </si>
  <si>
    <t>Oznaczenie postępowania: N-M.ZP/D/6/2021</t>
  </si>
  <si>
    <t xml:space="preserve">Uwaga! Załącznik aktywny - należy podać cenę jednostkową netto (kolumna 7), oraz stawkę podatku VAT bez znaku %  (kolumna 9). 
Pozostałe komórki są obliczane automatycznie. </t>
  </si>
  <si>
    <t>Rękawiczki diagnostyczne nitrylowe,kolor niebieski  lub  filoetowy  bezpudrowe, teksturowane na końcach palców o grubości min. grubość min. 0,11 mm na palcu na pojedyńczej  ściance. Polimeryzowane od strony wewnętrznej i zewnętrznej. Długość rękawic min. 240 mm,  siła zrywu przed starzeniem min. 9 N,  AQL – 1,0 oznakowany fabrycz. na op. Klasyfikowane i oznakowane fabrycznie jako wyrób medyczny klasy I i środek ochrony osobistej kategorii III.  Przebadane zgodnie z EN 374 na przenikanie substancji chemicznych,  na przenikanie mikroorganizmów zgodnie z ASTM F1671 oraz na przenikanie co najmniej 15 cytostatyków, zgodnie z ASTM 6978,  Rękawice wolne od ftalanów i akceleratorów chemicznych .  Pakowane 200 szt  w opakowaniu z  podziałem kolorystycznym op. ze względu na poszczególne rozmiary. roz. S,  M,  L, XL</t>
  </si>
  <si>
    <t xml:space="preserve">Rękawice diagnostyczne wykonane z nitrylu, kolor niebieski , obustronnie polimeryzowane,   chlorowane od wewnątrz . Mankiet rolowany, tekstura biszkoptowa z dodatkową teksturą koncach na palców.  Rękawice o grubości na palcach min 0,12  mm, na dłoni min 0,08 mm AQL – 1,0 oznakowany fabrycznie na opakowaniu. , o sile zrywu przed starzeniem min.9 N . Przebadane zgodnie z EN374 na przenikanie substancji chemicznych i min 15 cytostatyków zgodnie z ASTM 6978 , przebadane na przenikanie miroorganizmów zgodnie z ASTM F1671 . Długość minimum 240 mm, Klasyfikowane i oznakowane fabrycznie jako wyrób medyczny klasy I i środek ochrony osobistej kategorii III. Rozmiar rękawic kodowany kolorystycznie na opakowaniu. Uchwyt do opakowań rękawic mocowany na ścianie,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Rękawice w rozmiarach XS-XL, pakowane po 200 szt. </t>
  </si>
  <si>
    <t>Pakiet nr 1 - Środki  ochrony  osobistej - fartuchy</t>
  </si>
  <si>
    <t>Numer katalagowy / EAN</t>
  </si>
  <si>
    <t>8 = 6 x 7</t>
  </si>
  <si>
    <t>10 = 8 x 9</t>
  </si>
  <si>
    <t>11 = 8 + 10</t>
  </si>
  <si>
    <t>Ceny zawierają podatek VAT, cło i koszty transportu do zamawiającego</t>
  </si>
  <si>
    <t>* pola żółte wypełnia Wykonawca</t>
  </si>
  <si>
    <t xml:space="preserve">Fartuch medyczny wykonany z włókniny polipropylenowej, rękawy zakończone gumką, wiązany na troki w talii oraz na szyi, przewiewny, jednorazowego użytku. Dostępny  kolor zielony  lub  niebieski  . Gramatura 30g. Wszystkie rozmiary . </t>
  </si>
  <si>
    <t>Rękawice   foliowe  z atestem  do kontaktu z żywnością, wszystkie rozmiary. Op. 100 szt.</t>
  </si>
  <si>
    <t xml:space="preserve">Fartuch  foliowy "przedniak"  biały, pakowany  zbiorczo .  Op. 100 szt. </t>
  </si>
  <si>
    <t xml:space="preserve">Maska medyczna mocowana na gumki, wykonana z trzech warstw niepylącej włókniny (25 g/m²+ 25 g/m²+ 25 g/m²), wymiary maski 17,5cm x 9,5cm.  Wymiary gumek 16,5 cm .   Długość sztywnika do formowania maski na nosie 10,5cm. Zgodna z normą PN-EN 14683:2019 + AC:2019 typ II– poziom filtracji bakterii BFE 98,24%, ciśnienie różnicowe 34,67 Pa/cm² , czystość mikrobiologiczna 1,11 cfu/g (wymagane przedstawienie certyfikatu z jednostki niezależnej posiadającej akredytację na badania na zgodność z normą 14683).  op. 50szt. </t>
  </si>
  <si>
    <t>Pakiet nr 2 - Środki ochrony osobistej - różne I</t>
  </si>
  <si>
    <t>Pakiet nr 3 - Odzież ochronna</t>
  </si>
  <si>
    <t>Pakiet nr 4 - Środki ochrony osobistej - rękawice</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</si>
</sst>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s>
  <fonts count="45">
    <font>
      <sz val="11"/>
      <color theme="1"/>
      <name val="Czcionka tekstu podstawowego"/>
      <family val="2"/>
    </font>
    <font>
      <sz val="11"/>
      <color indexed="8"/>
      <name val="Calibri"/>
      <family val="2"/>
    </font>
    <font>
      <sz val="10"/>
      <name val="Arial"/>
      <family val="2"/>
    </font>
    <font>
      <sz val="11"/>
      <color indexed="8"/>
      <name val="Czcionka tekstu podstawowego"/>
      <family val="2"/>
    </font>
    <font>
      <sz val="10"/>
      <name val="Calibri"/>
      <family val="2"/>
    </font>
    <font>
      <b/>
      <sz val="10"/>
      <color indexed="8"/>
      <name val="Calibri"/>
      <family val="2"/>
    </font>
    <font>
      <sz val="10"/>
      <color indexed="8"/>
      <name val="Calibri"/>
      <family val="2"/>
    </font>
    <font>
      <sz val="10"/>
      <color indexed="10"/>
      <name val="Calibri"/>
      <family val="2"/>
    </font>
    <font>
      <b/>
      <u val="single"/>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0"/>
      <color theme="1"/>
      <name val="Calibri"/>
      <family val="2"/>
    </font>
    <font>
      <b/>
      <sz val="10"/>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style="medium"/>
      <right style="medium"/>
      <top/>
      <bottom style="medium"/>
    </border>
    <border>
      <left/>
      <right style="thin"/>
      <top style="thin"/>
      <bottom style="thin"/>
    </border>
    <border>
      <left/>
      <right style="medium"/>
      <top/>
      <bottom/>
    </border>
    <border>
      <left style="thin"/>
      <right style="thin"/>
      <top/>
      <bottom style="thin"/>
    </border>
    <border>
      <left/>
      <right/>
      <top style="thin"/>
      <bottom/>
    </border>
    <border>
      <left/>
      <right style="medium"/>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52">
    <xf numFmtId="0" fontId="0" fillId="0" borderId="0" xfId="0" applyAlignment="1">
      <alignment/>
    </xf>
    <xf numFmtId="0" fontId="42" fillId="0" borderId="0" xfId="0" applyFont="1" applyAlignment="1">
      <alignment/>
    </xf>
    <xf numFmtId="0" fontId="42" fillId="0" borderId="10" xfId="0" applyFont="1" applyBorder="1" applyAlignment="1">
      <alignment horizontal="center" vertical="center"/>
    </xf>
    <xf numFmtId="0" fontId="43" fillId="0" borderId="0" xfId="0" applyFont="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horizontal="center"/>
    </xf>
    <xf numFmtId="0" fontId="4" fillId="0" borderId="10" xfId="55" applyFont="1" applyBorder="1" applyAlignment="1">
      <alignment horizontal="center" vertical="center"/>
      <protection/>
    </xf>
    <xf numFmtId="0" fontId="43" fillId="0" borderId="10" xfId="0" applyFont="1" applyBorder="1" applyAlignment="1">
      <alignment horizontal="center" vertical="center" wrapText="1"/>
    </xf>
    <xf numFmtId="0" fontId="42" fillId="0" borderId="10" xfId="0" applyFont="1" applyBorder="1" applyAlignment="1">
      <alignment horizontal="left" vertical="center" wrapText="1"/>
    </xf>
    <xf numFmtId="164" fontId="4" fillId="0" borderId="10" xfId="42" applyNumberFormat="1" applyFont="1" applyBorder="1" applyAlignment="1">
      <alignment horizontal="center" vertical="center"/>
    </xf>
    <xf numFmtId="0" fontId="4" fillId="0" borderId="10" xfId="55" applyFont="1" applyBorder="1" applyAlignment="1">
      <alignment horizontal="center" vertical="center" wrapText="1"/>
      <protection/>
    </xf>
    <xf numFmtId="0" fontId="4" fillId="0" borderId="11" xfId="55" applyFont="1" applyBorder="1" applyAlignment="1">
      <alignment horizontal="center" vertical="center"/>
      <protection/>
    </xf>
    <xf numFmtId="0" fontId="43" fillId="0" borderId="12" xfId="0" applyFont="1" applyBorder="1" applyAlignment="1">
      <alignment horizontal="center"/>
    </xf>
    <xf numFmtId="43" fontId="43" fillId="0" borderId="13" xfId="42" applyFont="1" applyBorder="1" applyAlignment="1">
      <alignment horizontal="center" vertical="center"/>
    </xf>
    <xf numFmtId="43" fontId="42" fillId="0" borderId="0" xfId="42" applyFont="1" applyAlignment="1">
      <alignment/>
    </xf>
    <xf numFmtId="164" fontId="4" fillId="0" borderId="10" xfId="42" applyNumberFormat="1" applyFont="1" applyBorder="1" applyAlignment="1">
      <alignment horizontal="center" vertical="center" wrapText="1"/>
    </xf>
    <xf numFmtId="0" fontId="44" fillId="0" borderId="0" xfId="0" applyFont="1" applyAlignment="1">
      <alignment/>
    </xf>
    <xf numFmtId="0" fontId="43" fillId="0" borderId="0" xfId="0" applyFont="1" applyAlignment="1">
      <alignment horizontal="center" vertical="center" wrapText="1"/>
    </xf>
    <xf numFmtId="0" fontId="43" fillId="0" borderId="0" xfId="0" applyFont="1" applyAlignment="1">
      <alignment horizontal="center" vertical="center" wrapText="1"/>
    </xf>
    <xf numFmtId="0" fontId="25" fillId="0" borderId="0" xfId="0" applyFont="1" applyAlignment="1">
      <alignment/>
    </xf>
    <xf numFmtId="0" fontId="42" fillId="0" borderId="0" xfId="0" applyFont="1" applyAlignment="1">
      <alignment/>
    </xf>
    <xf numFmtId="0" fontId="43" fillId="0" borderId="10" xfId="0" applyFont="1" applyBorder="1" applyAlignment="1">
      <alignment horizontal="center" vertical="center"/>
    </xf>
    <xf numFmtId="0" fontId="42" fillId="0" borderId="0" xfId="0" applyFont="1" applyAlignment="1">
      <alignment/>
    </xf>
    <xf numFmtId="0" fontId="43" fillId="33" borderId="10" xfId="0" applyFont="1" applyFill="1" applyBorder="1" applyAlignment="1">
      <alignment horizontal="center"/>
    </xf>
    <xf numFmtId="0" fontId="42" fillId="33" borderId="10" xfId="0" applyFont="1" applyFill="1" applyBorder="1" applyAlignment="1">
      <alignment horizontal="center"/>
    </xf>
    <xf numFmtId="0" fontId="43" fillId="33" borderId="10" xfId="0" applyFont="1" applyFill="1" applyBorder="1" applyAlignment="1">
      <alignment horizontal="center" vertical="center" wrapText="1"/>
    </xf>
    <xf numFmtId="0" fontId="42" fillId="33" borderId="14" xfId="0" applyFont="1" applyFill="1" applyBorder="1" applyAlignment="1">
      <alignment horizontal="center" vertical="center"/>
    </xf>
    <xf numFmtId="2" fontId="42" fillId="33" borderId="10" xfId="0" applyNumberFormat="1" applyFont="1" applyFill="1" applyBorder="1" applyAlignment="1">
      <alignment horizontal="center" vertical="center"/>
    </xf>
    <xf numFmtId="0" fontId="42" fillId="33" borderId="10" xfId="0" applyFont="1" applyFill="1" applyBorder="1" applyAlignment="1">
      <alignment horizontal="center" vertical="center"/>
    </xf>
    <xf numFmtId="4" fontId="6" fillId="33" borderId="10" xfId="42" applyNumberFormat="1" applyFont="1" applyFill="1" applyBorder="1" applyAlignment="1">
      <alignment horizontal="center" vertical="center"/>
    </xf>
    <xf numFmtId="9" fontId="42" fillId="33" borderId="10" xfId="0" applyNumberFormat="1" applyFont="1" applyFill="1" applyBorder="1" applyAlignment="1">
      <alignment horizontal="center" vertical="center"/>
    </xf>
    <xf numFmtId="43" fontId="43" fillId="33" borderId="13" xfId="42" applyFont="1" applyFill="1" applyBorder="1" applyAlignment="1">
      <alignment horizontal="center" vertical="center"/>
    </xf>
    <xf numFmtId="0" fontId="42" fillId="0" borderId="0" xfId="0" applyFont="1" applyAlignment="1">
      <alignment wrapText="1"/>
    </xf>
    <xf numFmtId="0" fontId="43" fillId="33" borderId="10" xfId="0" applyFont="1" applyFill="1" applyBorder="1" applyAlignment="1">
      <alignment horizontal="center" vertical="center" wrapText="1"/>
    </xf>
    <xf numFmtId="0" fontId="43" fillId="0" borderId="0" xfId="0" applyFont="1" applyAlignment="1">
      <alignment horizontal="center" vertical="center"/>
    </xf>
    <xf numFmtId="0" fontId="42" fillId="0" borderId="0" xfId="0" applyFont="1" applyAlignment="1">
      <alignment/>
    </xf>
    <xf numFmtId="0" fontId="42" fillId="0" borderId="15" xfId="0" applyFont="1" applyBorder="1" applyAlignment="1">
      <alignment/>
    </xf>
    <xf numFmtId="0" fontId="43" fillId="0" borderId="0" xfId="0" applyFont="1" applyAlignment="1">
      <alignment horizontal="center" vertical="center" wrapText="1"/>
    </xf>
    <xf numFmtId="0" fontId="42" fillId="33" borderId="10" xfId="0" applyFont="1" applyFill="1" applyBorder="1" applyAlignment="1">
      <alignment/>
    </xf>
    <xf numFmtId="0" fontId="43" fillId="0" borderId="10" xfId="0" applyFont="1" applyBorder="1" applyAlignment="1">
      <alignment horizontal="center" vertical="center"/>
    </xf>
    <xf numFmtId="0" fontId="42" fillId="0" borderId="10" xfId="0" applyFont="1" applyBorder="1" applyAlignment="1">
      <alignment/>
    </xf>
    <xf numFmtId="0" fontId="43" fillId="33" borderId="12" xfId="0" applyFont="1" applyFill="1" applyBorder="1" applyAlignment="1">
      <alignment horizontal="center" vertical="center" wrapText="1"/>
    </xf>
    <xf numFmtId="0" fontId="43" fillId="33" borderId="16" xfId="0" applyFont="1" applyFill="1" applyBorder="1" applyAlignment="1">
      <alignment horizontal="center" vertical="center" wrapText="1"/>
    </xf>
    <xf numFmtId="0" fontId="42" fillId="33" borderId="10" xfId="0" applyFont="1" applyFill="1" applyBorder="1" applyAlignment="1">
      <alignment vertical="center"/>
    </xf>
    <xf numFmtId="0" fontId="43" fillId="0" borderId="0" xfId="0" applyFont="1" applyAlignment="1">
      <alignment/>
    </xf>
    <xf numFmtId="0" fontId="8" fillId="0" borderId="0" xfId="0" applyFont="1" applyAlignment="1">
      <alignment horizontal="right" wrapText="1"/>
    </xf>
    <xf numFmtId="0" fontId="43" fillId="0" borderId="0" xfId="0" applyFont="1" applyAlignment="1">
      <alignment horizontal="right"/>
    </xf>
    <xf numFmtId="0" fontId="42" fillId="0" borderId="0" xfId="0" applyFont="1" applyAlignment="1">
      <alignment horizontal="center" vertical="center"/>
    </xf>
    <xf numFmtId="0" fontId="43" fillId="0" borderId="10" xfId="0" applyFont="1" applyBorder="1" applyAlignment="1">
      <alignment horizontal="center" vertical="center" wrapText="1"/>
    </xf>
    <xf numFmtId="0" fontId="42" fillId="0" borderId="10" xfId="0" applyFont="1" applyBorder="1" applyAlignment="1">
      <alignment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10" xfId="51"/>
    <cellStyle name="Normalny 11" xfId="52"/>
    <cellStyle name="Normalny 14" xfId="53"/>
    <cellStyle name="Normalny 15" xfId="54"/>
    <cellStyle name="Normalny 2" xfId="55"/>
    <cellStyle name="Normalny 3" xfId="56"/>
    <cellStyle name="Normalny 4" xfId="57"/>
    <cellStyle name="Normalny 5" xfId="58"/>
    <cellStyle name="Normalny 6" xfId="59"/>
    <cellStyle name="Normalny 7" xfId="60"/>
    <cellStyle name="Normalny 8" xfId="61"/>
    <cellStyle name="Normalny 9" xfId="62"/>
    <cellStyle name="Obliczenia" xfId="63"/>
    <cellStyle name="Percent" xfId="64"/>
    <cellStyle name="Suma" xfId="65"/>
    <cellStyle name="Tekst objaśnienia" xfId="66"/>
    <cellStyle name="Tekst ostrzeżenia" xfId="67"/>
    <cellStyle name="Tytuł" xfId="68"/>
    <cellStyle name="Uwaga" xfId="69"/>
    <cellStyle name="Currency" xfId="70"/>
    <cellStyle name="Currency [0]" xfId="71"/>
    <cellStyle name="Zły"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B15" sqref="B15:B17"/>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5" style="0" bestFit="1" customWidth="1"/>
    <col min="8" max="8" width="10.09765625" style="0" bestFit="1" customWidth="1"/>
    <col min="11" max="11" width="10.09765625" style="0" bestFit="1" customWidth="1"/>
  </cols>
  <sheetData>
    <row r="1" spans="1:11" s="19" customFormat="1" ht="15" customHeight="1">
      <c r="A1" s="44" t="s">
        <v>42</v>
      </c>
      <c r="B1" s="44"/>
      <c r="C1" s="44"/>
      <c r="D1" s="44"/>
      <c r="E1" s="44"/>
      <c r="F1" s="44"/>
      <c r="G1" s="44"/>
      <c r="H1" s="44"/>
      <c r="I1" s="44"/>
      <c r="J1" s="44"/>
      <c r="K1" s="44"/>
    </row>
    <row r="2" spans="1:11" s="19" customFormat="1" ht="15">
      <c r="A2" s="45" t="s">
        <v>15</v>
      </c>
      <c r="B2" s="46"/>
      <c r="C2" s="46"/>
      <c r="D2" s="46"/>
      <c r="E2" s="46"/>
      <c r="F2" s="46"/>
      <c r="G2" s="46"/>
      <c r="H2" s="46"/>
      <c r="I2" s="46"/>
      <c r="J2" s="46"/>
      <c r="K2" s="46"/>
    </row>
    <row r="3" spans="1:11" s="19" customFormat="1" ht="28.5" customHeight="1">
      <c r="A3" s="37" t="s">
        <v>43</v>
      </c>
      <c r="B3" s="37"/>
      <c r="C3" s="37"/>
      <c r="D3" s="37"/>
      <c r="E3" s="37"/>
      <c r="F3" s="37"/>
      <c r="G3" s="37"/>
      <c r="H3" s="37"/>
      <c r="I3" s="37"/>
      <c r="J3" s="37"/>
      <c r="K3" s="37"/>
    </row>
    <row r="4" spans="1:11" s="19" customFormat="1" ht="15">
      <c r="A4" s="17"/>
      <c r="B4" s="17"/>
      <c r="C4" s="17"/>
      <c r="D4" s="17"/>
      <c r="E4" s="17"/>
      <c r="F4" s="17"/>
      <c r="G4" s="17"/>
      <c r="H4" s="17"/>
      <c r="I4" s="17"/>
      <c r="J4" s="17"/>
      <c r="K4" s="17"/>
    </row>
    <row r="5" spans="1:11" s="19" customFormat="1" ht="15">
      <c r="A5" s="34" t="s">
        <v>14</v>
      </c>
      <c r="B5" s="47"/>
      <c r="C5" s="47"/>
      <c r="D5" s="47"/>
      <c r="E5" s="47"/>
      <c r="F5" s="47"/>
      <c r="G5" s="47"/>
      <c r="H5" s="47"/>
      <c r="I5" s="47"/>
      <c r="J5" s="47"/>
      <c r="K5" s="47"/>
    </row>
    <row r="6" spans="1:11" ht="14.25">
      <c r="A6" s="44" t="s">
        <v>46</v>
      </c>
      <c r="B6" s="44"/>
      <c r="C6" s="44"/>
      <c r="D6" s="44"/>
      <c r="E6" s="44"/>
      <c r="F6" s="44"/>
      <c r="G6" s="44"/>
      <c r="H6" s="44"/>
      <c r="I6" s="44"/>
      <c r="J6" s="44"/>
      <c r="K6" s="44"/>
    </row>
    <row r="7" spans="1:11" ht="14.25">
      <c r="A7" s="1"/>
      <c r="B7" s="1"/>
      <c r="C7" s="1"/>
      <c r="D7" s="1"/>
      <c r="E7" s="1"/>
      <c r="F7" s="1"/>
      <c r="G7" s="1"/>
      <c r="H7" s="1"/>
      <c r="I7" s="1"/>
      <c r="J7" s="1"/>
      <c r="K7" s="1"/>
    </row>
    <row r="8" spans="1:11" ht="14.25">
      <c r="A8" s="39" t="s">
        <v>0</v>
      </c>
      <c r="B8" s="39" t="s">
        <v>1</v>
      </c>
      <c r="C8" s="41" t="s">
        <v>13</v>
      </c>
      <c r="D8" s="41" t="s">
        <v>47</v>
      </c>
      <c r="E8" s="39" t="s">
        <v>2</v>
      </c>
      <c r="F8" s="39" t="s">
        <v>3</v>
      </c>
      <c r="G8" s="33" t="s">
        <v>4</v>
      </c>
      <c r="H8" s="33" t="s">
        <v>5</v>
      </c>
      <c r="I8" s="33" t="s">
        <v>6</v>
      </c>
      <c r="J8" s="43"/>
      <c r="K8" s="33" t="s">
        <v>8</v>
      </c>
    </row>
    <row r="9" spans="1:11" ht="25.5">
      <c r="A9" s="40"/>
      <c r="B9" s="40"/>
      <c r="C9" s="42"/>
      <c r="D9" s="42"/>
      <c r="E9" s="40"/>
      <c r="F9" s="40"/>
      <c r="G9" s="38"/>
      <c r="H9" s="38"/>
      <c r="I9" s="25" t="s">
        <v>10</v>
      </c>
      <c r="J9" s="25" t="s">
        <v>7</v>
      </c>
      <c r="K9" s="33"/>
    </row>
    <row r="10" spans="1:11" ht="14.25">
      <c r="A10" s="4">
        <v>1</v>
      </c>
      <c r="B10" s="5">
        <v>2</v>
      </c>
      <c r="C10" s="23">
        <v>3</v>
      </c>
      <c r="D10" s="23">
        <v>4</v>
      </c>
      <c r="E10" s="5">
        <v>5</v>
      </c>
      <c r="F10" s="12">
        <v>6</v>
      </c>
      <c r="G10" s="23">
        <v>7</v>
      </c>
      <c r="H10" s="23" t="s">
        <v>48</v>
      </c>
      <c r="I10" s="23">
        <v>9</v>
      </c>
      <c r="J10" s="23" t="s">
        <v>49</v>
      </c>
      <c r="K10" s="23" t="s">
        <v>50</v>
      </c>
    </row>
    <row r="11" spans="1:11" ht="369.75">
      <c r="A11" s="2">
        <v>1</v>
      </c>
      <c r="B11" s="8" t="s">
        <v>16</v>
      </c>
      <c r="C11" s="24"/>
      <c r="D11" s="24"/>
      <c r="E11" s="11" t="s">
        <v>11</v>
      </c>
      <c r="F11" s="15">
        <v>6000</v>
      </c>
      <c r="G11" s="26"/>
      <c r="H11" s="27">
        <f>ROUND(F11*G11,2)</f>
        <v>0</v>
      </c>
      <c r="I11" s="30"/>
      <c r="J11" s="27">
        <f>+H11*I11%</f>
        <v>0</v>
      </c>
      <c r="K11" s="29">
        <f>ROUND(H11+J11,2)</f>
        <v>0</v>
      </c>
    </row>
    <row r="12" spans="1:11" ht="382.5">
      <c r="A12" s="2">
        <v>2</v>
      </c>
      <c r="B12" s="8" t="s">
        <v>17</v>
      </c>
      <c r="C12" s="24"/>
      <c r="D12" s="24"/>
      <c r="E12" s="11" t="s">
        <v>11</v>
      </c>
      <c r="F12" s="15">
        <v>10</v>
      </c>
      <c r="G12" s="26"/>
      <c r="H12" s="27">
        <f>ROUND(F12*G12,2)</f>
        <v>0</v>
      </c>
      <c r="I12" s="28"/>
      <c r="J12" s="27">
        <f>+H12*I12%</f>
        <v>0</v>
      </c>
      <c r="K12" s="29">
        <f>ROUND(H12+J12,2)</f>
        <v>0</v>
      </c>
    </row>
    <row r="13" spans="1:11" ht="409.5">
      <c r="A13" s="2">
        <v>3</v>
      </c>
      <c r="B13" s="8" t="s">
        <v>18</v>
      </c>
      <c r="C13" s="24"/>
      <c r="D13" s="24"/>
      <c r="E13" s="11" t="s">
        <v>11</v>
      </c>
      <c r="F13" s="15">
        <v>700</v>
      </c>
      <c r="G13" s="26"/>
      <c r="H13" s="27">
        <f>ROUND(F13*G13,2)</f>
        <v>0</v>
      </c>
      <c r="I13" s="28"/>
      <c r="J13" s="27">
        <f>+H13*I13%</f>
        <v>0</v>
      </c>
      <c r="K13" s="29">
        <f>ROUND(H13+J13,2)</f>
        <v>0</v>
      </c>
    </row>
    <row r="14" spans="1:11" ht="15" thickBot="1">
      <c r="A14" s="1"/>
      <c r="B14" s="1"/>
      <c r="C14" s="1"/>
      <c r="D14" s="1"/>
      <c r="E14" s="34" t="s">
        <v>9</v>
      </c>
      <c r="F14" s="35"/>
      <c r="G14" s="36"/>
      <c r="H14" s="13">
        <f>SUM(H11:H13)</f>
        <v>0</v>
      </c>
      <c r="I14" s="14"/>
      <c r="J14" s="14"/>
      <c r="K14" s="13">
        <f>SUM(K11:K13)</f>
        <v>0</v>
      </c>
    </row>
    <row r="15" spans="1:11" ht="25.5">
      <c r="A15" s="1"/>
      <c r="B15" s="32" t="s">
        <v>51</v>
      </c>
      <c r="C15" s="1"/>
      <c r="D15" s="1"/>
      <c r="E15" s="1"/>
      <c r="F15" s="1"/>
      <c r="G15" s="1"/>
      <c r="H15" s="1"/>
      <c r="I15" s="1"/>
      <c r="J15" s="1"/>
      <c r="K15" s="1"/>
    </row>
    <row r="16" spans="1:11" ht="14.25">
      <c r="A16" s="1"/>
      <c r="B16" s="16"/>
      <c r="C16" s="1"/>
      <c r="D16" s="1"/>
      <c r="E16" s="1"/>
      <c r="F16" s="1"/>
      <c r="G16" s="1"/>
      <c r="H16" s="1"/>
      <c r="I16" s="1"/>
      <c r="J16" s="1"/>
      <c r="K16" s="1"/>
    </row>
    <row r="17" spans="1:11" ht="14.25">
      <c r="A17" s="1"/>
      <c r="B17" s="20" t="s">
        <v>52</v>
      </c>
      <c r="C17" s="1"/>
      <c r="D17" s="1"/>
      <c r="E17" s="1"/>
      <c r="F17" s="1"/>
      <c r="G17" s="1"/>
      <c r="H17" s="37"/>
      <c r="I17" s="37"/>
      <c r="J17" s="37"/>
      <c r="K17" s="3"/>
    </row>
    <row r="21" ht="9.75" customHeight="1"/>
    <row r="22" ht="41.25" customHeight="1"/>
  </sheetData>
  <sheetProtection/>
  <mergeCells count="17">
    <mergeCell ref="A1:K1"/>
    <mergeCell ref="A2:K2"/>
    <mergeCell ref="A3:K3"/>
    <mergeCell ref="A5:K5"/>
    <mergeCell ref="A6:K6"/>
    <mergeCell ref="K8:K9"/>
    <mergeCell ref="E14:G14"/>
    <mergeCell ref="H17:J17"/>
    <mergeCell ref="G8:G9"/>
    <mergeCell ref="A8:A9"/>
    <mergeCell ref="B8:B9"/>
    <mergeCell ref="C8:C9"/>
    <mergeCell ref="E8:E9"/>
    <mergeCell ref="F8:F9"/>
    <mergeCell ref="D8:D9"/>
    <mergeCell ref="H8:H9"/>
    <mergeCell ref="I8:J8"/>
  </mergeCells>
  <printOptions/>
  <pageMargins left="0.31496062992125984" right="0.31496062992125984" top="0.35433070866141736" bottom="0.5511811023622047" header="0.31496062992125984" footer="0.31496062992125984"/>
  <pageSetup fitToHeight="0"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zoomScalePageLayoutView="0" workbookViewId="0" topLeftCell="A1">
      <selection activeCell="B12" sqref="B12"/>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 min="11" max="11" width="10.09765625" style="0" bestFit="1" customWidth="1"/>
  </cols>
  <sheetData>
    <row r="1" spans="1:11" s="19" customFormat="1" ht="15" customHeight="1">
      <c r="A1" s="44" t="s">
        <v>42</v>
      </c>
      <c r="B1" s="44"/>
      <c r="C1" s="44"/>
      <c r="D1" s="44"/>
      <c r="E1" s="44"/>
      <c r="F1" s="44"/>
      <c r="G1" s="44"/>
      <c r="H1" s="44"/>
      <c r="I1" s="44"/>
      <c r="J1" s="44"/>
      <c r="K1" s="44"/>
    </row>
    <row r="2" spans="1:11" s="19" customFormat="1" ht="15">
      <c r="A2" s="45" t="s">
        <v>15</v>
      </c>
      <c r="B2" s="46"/>
      <c r="C2" s="46"/>
      <c r="D2" s="46"/>
      <c r="E2" s="46"/>
      <c r="F2" s="46"/>
      <c r="G2" s="46"/>
      <c r="H2" s="46"/>
      <c r="I2" s="46"/>
      <c r="J2" s="46"/>
      <c r="K2" s="46"/>
    </row>
    <row r="3" spans="1:11" s="19" customFormat="1" ht="28.5" customHeight="1">
      <c r="A3" s="37" t="s">
        <v>43</v>
      </c>
      <c r="B3" s="37"/>
      <c r="C3" s="37"/>
      <c r="D3" s="37"/>
      <c r="E3" s="37"/>
      <c r="F3" s="37"/>
      <c r="G3" s="37"/>
      <c r="H3" s="37"/>
      <c r="I3" s="37"/>
      <c r="J3" s="37"/>
      <c r="K3" s="37"/>
    </row>
    <row r="4" spans="1:11" s="19" customFormat="1" ht="15">
      <c r="A4" s="18"/>
      <c r="B4" s="18"/>
      <c r="C4" s="18"/>
      <c r="D4" s="18"/>
      <c r="E4" s="18"/>
      <c r="F4" s="18"/>
      <c r="G4" s="18"/>
      <c r="H4" s="18"/>
      <c r="I4" s="18"/>
      <c r="J4" s="18"/>
      <c r="K4" s="18"/>
    </row>
    <row r="5" spans="1:11" s="19" customFormat="1" ht="15">
      <c r="A5" s="34" t="s">
        <v>14</v>
      </c>
      <c r="B5" s="47"/>
      <c r="C5" s="47"/>
      <c r="D5" s="47"/>
      <c r="E5" s="47"/>
      <c r="F5" s="47"/>
      <c r="G5" s="47"/>
      <c r="H5" s="47"/>
      <c r="I5" s="47"/>
      <c r="J5" s="47"/>
      <c r="K5" s="47"/>
    </row>
    <row r="6" spans="1:11" ht="14.25">
      <c r="A6" s="44" t="s">
        <v>57</v>
      </c>
      <c r="B6" s="35"/>
      <c r="C6" s="35"/>
      <c r="D6" s="35"/>
      <c r="E6" s="35"/>
      <c r="F6" s="35"/>
      <c r="G6" s="35"/>
      <c r="H6" s="35"/>
      <c r="I6" s="35"/>
      <c r="J6" s="35"/>
      <c r="K6" s="35"/>
    </row>
    <row r="7" spans="1:11" ht="14.25">
      <c r="A7" s="1"/>
      <c r="B7" s="1"/>
      <c r="C7" s="1"/>
      <c r="D7" s="1"/>
      <c r="E7" s="1"/>
      <c r="F7" s="1"/>
      <c r="G7" s="1"/>
      <c r="H7" s="1"/>
      <c r="I7" s="1"/>
      <c r="J7" s="1"/>
      <c r="K7" s="1"/>
    </row>
    <row r="8" spans="1:11" ht="14.25">
      <c r="A8" s="39" t="s">
        <v>0</v>
      </c>
      <c r="B8" s="39" t="s">
        <v>1</v>
      </c>
      <c r="C8" s="48" t="s">
        <v>13</v>
      </c>
      <c r="D8" s="48" t="s">
        <v>47</v>
      </c>
      <c r="E8" s="39" t="s">
        <v>2</v>
      </c>
      <c r="F8" s="39" t="s">
        <v>3</v>
      </c>
      <c r="G8" s="48" t="s">
        <v>4</v>
      </c>
      <c r="H8" s="48" t="s">
        <v>5</v>
      </c>
      <c r="I8" s="48" t="s">
        <v>6</v>
      </c>
      <c r="J8" s="49"/>
      <c r="K8" s="48" t="s">
        <v>8</v>
      </c>
    </row>
    <row r="9" spans="1:11" ht="25.5">
      <c r="A9" s="40"/>
      <c r="B9" s="40"/>
      <c r="C9" s="40"/>
      <c r="D9" s="48"/>
      <c r="E9" s="40"/>
      <c r="F9" s="40"/>
      <c r="G9" s="40"/>
      <c r="H9" s="40"/>
      <c r="I9" s="7" t="s">
        <v>10</v>
      </c>
      <c r="J9" s="7" t="s">
        <v>7</v>
      </c>
      <c r="K9" s="48"/>
    </row>
    <row r="10" spans="1:11" ht="14.25">
      <c r="A10" s="21">
        <v>1</v>
      </c>
      <c r="B10" s="5">
        <v>2</v>
      </c>
      <c r="C10" s="23">
        <v>3</v>
      </c>
      <c r="D10" s="23">
        <v>4</v>
      </c>
      <c r="E10" s="5">
        <v>5</v>
      </c>
      <c r="F10" s="12">
        <v>6</v>
      </c>
      <c r="G10" s="23">
        <v>7</v>
      </c>
      <c r="H10" s="23" t="s">
        <v>48</v>
      </c>
      <c r="I10" s="23">
        <v>9</v>
      </c>
      <c r="J10" s="23" t="s">
        <v>49</v>
      </c>
      <c r="K10" s="23" t="s">
        <v>50</v>
      </c>
    </row>
    <row r="11" spans="1:11" ht="76.5">
      <c r="A11" s="2">
        <v>1</v>
      </c>
      <c r="B11" s="8" t="s">
        <v>19</v>
      </c>
      <c r="C11" s="24"/>
      <c r="D11" s="24"/>
      <c r="E11" s="6" t="s">
        <v>12</v>
      </c>
      <c r="F11" s="9">
        <v>42</v>
      </c>
      <c r="G11" s="28"/>
      <c r="H11" s="27">
        <f>ROUND(F11*G11,2)</f>
        <v>0</v>
      </c>
      <c r="I11" s="28"/>
      <c r="J11" s="27">
        <f>+H11*I11%</f>
        <v>0</v>
      </c>
      <c r="K11" s="29">
        <f>ROUND(H11+J11,2)</f>
        <v>0</v>
      </c>
    </row>
    <row r="12" spans="1:11" ht="63.75">
      <c r="A12" s="2">
        <v>2</v>
      </c>
      <c r="B12" s="8" t="s">
        <v>20</v>
      </c>
      <c r="C12" s="24"/>
      <c r="D12" s="24"/>
      <c r="E12" s="6" t="s">
        <v>11</v>
      </c>
      <c r="F12" s="9">
        <v>500</v>
      </c>
      <c r="G12" s="28"/>
      <c r="H12" s="27">
        <f aca="true" t="shared" si="0" ref="H12:H18">ROUND(F12*G12,2)</f>
        <v>0</v>
      </c>
      <c r="I12" s="28"/>
      <c r="J12" s="27">
        <f aca="true" t="shared" si="1" ref="J12:J18">+H12*I12%</f>
        <v>0</v>
      </c>
      <c r="K12" s="29">
        <f aca="true" t="shared" si="2" ref="K12:K18">ROUND(H12+J12,2)</f>
        <v>0</v>
      </c>
    </row>
    <row r="13" spans="1:11" ht="165.75">
      <c r="A13" s="2">
        <v>3</v>
      </c>
      <c r="B13" s="8" t="s">
        <v>21</v>
      </c>
      <c r="C13" s="24"/>
      <c r="D13" s="24"/>
      <c r="E13" s="6" t="s">
        <v>12</v>
      </c>
      <c r="F13" s="9">
        <v>42</v>
      </c>
      <c r="G13" s="28"/>
      <c r="H13" s="27">
        <f t="shared" si="0"/>
        <v>0</v>
      </c>
      <c r="I13" s="28"/>
      <c r="J13" s="27">
        <f t="shared" si="1"/>
        <v>0</v>
      </c>
      <c r="K13" s="29">
        <f t="shared" si="2"/>
        <v>0</v>
      </c>
    </row>
    <row r="14" spans="1:11" ht="76.5">
      <c r="A14" s="2">
        <v>4</v>
      </c>
      <c r="B14" s="8" t="s">
        <v>41</v>
      </c>
      <c r="C14" s="24"/>
      <c r="D14" s="24"/>
      <c r="E14" s="6" t="s">
        <v>12</v>
      </c>
      <c r="F14" s="9">
        <v>20</v>
      </c>
      <c r="G14" s="28"/>
      <c r="H14" s="27">
        <f t="shared" si="0"/>
        <v>0</v>
      </c>
      <c r="I14" s="28"/>
      <c r="J14" s="27">
        <f t="shared" si="1"/>
        <v>0</v>
      </c>
      <c r="K14" s="29">
        <f t="shared" si="2"/>
        <v>0</v>
      </c>
    </row>
    <row r="15" spans="1:11" ht="63.75">
      <c r="A15" s="2">
        <v>5</v>
      </c>
      <c r="B15" s="8" t="s">
        <v>53</v>
      </c>
      <c r="C15" s="24"/>
      <c r="D15" s="24"/>
      <c r="E15" s="6" t="s">
        <v>11</v>
      </c>
      <c r="F15" s="9">
        <v>7000</v>
      </c>
      <c r="G15" s="28"/>
      <c r="H15" s="27">
        <f t="shared" si="0"/>
        <v>0</v>
      </c>
      <c r="I15" s="28"/>
      <c r="J15" s="27">
        <f t="shared" si="1"/>
        <v>0</v>
      </c>
      <c r="K15" s="29">
        <f t="shared" si="2"/>
        <v>0</v>
      </c>
    </row>
    <row r="16" spans="1:11" ht="25.5">
      <c r="A16" s="2">
        <v>6</v>
      </c>
      <c r="B16" s="8" t="s">
        <v>54</v>
      </c>
      <c r="C16" s="24"/>
      <c r="D16" s="24"/>
      <c r="E16" s="6" t="s">
        <v>12</v>
      </c>
      <c r="F16" s="9">
        <v>250</v>
      </c>
      <c r="G16" s="28"/>
      <c r="H16" s="27">
        <f t="shared" si="0"/>
        <v>0</v>
      </c>
      <c r="I16" s="28"/>
      <c r="J16" s="27">
        <f t="shared" si="1"/>
        <v>0</v>
      </c>
      <c r="K16" s="29">
        <f t="shared" si="2"/>
        <v>0</v>
      </c>
    </row>
    <row r="17" spans="1:11" ht="25.5">
      <c r="A17" s="2">
        <v>7</v>
      </c>
      <c r="B17" s="8" t="s">
        <v>55</v>
      </c>
      <c r="C17" s="24"/>
      <c r="D17" s="24"/>
      <c r="E17" s="6" t="s">
        <v>12</v>
      </c>
      <c r="F17" s="9">
        <v>70</v>
      </c>
      <c r="G17" s="28"/>
      <c r="H17" s="27">
        <f>ROUND(F17*G17,2)</f>
        <v>0</v>
      </c>
      <c r="I17" s="28"/>
      <c r="J17" s="27">
        <f>+H17*I17%</f>
        <v>0</v>
      </c>
      <c r="K17" s="29">
        <f>ROUND(H17+J17,2)</f>
        <v>0</v>
      </c>
    </row>
    <row r="18" spans="1:11" ht="140.25">
      <c r="A18" s="2">
        <v>8</v>
      </c>
      <c r="B18" s="8" t="s">
        <v>56</v>
      </c>
      <c r="C18" s="24"/>
      <c r="D18" s="24"/>
      <c r="E18" s="6" t="s">
        <v>12</v>
      </c>
      <c r="F18" s="9">
        <v>280</v>
      </c>
      <c r="G18" s="28"/>
      <c r="H18" s="27">
        <f t="shared" si="0"/>
        <v>0</v>
      </c>
      <c r="I18" s="28"/>
      <c r="J18" s="27">
        <f t="shared" si="1"/>
        <v>0</v>
      </c>
      <c r="K18" s="29">
        <f t="shared" si="2"/>
        <v>0</v>
      </c>
    </row>
    <row r="19" spans="1:11" ht="15" thickBot="1">
      <c r="A19" s="1"/>
      <c r="B19" s="1"/>
      <c r="C19" s="1"/>
      <c r="D19" s="1"/>
      <c r="E19" s="34" t="s">
        <v>9</v>
      </c>
      <c r="F19" s="35"/>
      <c r="G19" s="36"/>
      <c r="H19" s="31">
        <f>SUM(H11:H18)</f>
        <v>0</v>
      </c>
      <c r="I19" s="14"/>
      <c r="J19" s="14"/>
      <c r="K19" s="31">
        <f>SUM(K11:K18)</f>
        <v>0</v>
      </c>
    </row>
    <row r="20" spans="1:11" ht="25.5">
      <c r="A20" s="1"/>
      <c r="B20" s="32" t="s">
        <v>51</v>
      </c>
      <c r="C20" s="1"/>
      <c r="D20" s="1"/>
      <c r="E20" s="1"/>
      <c r="F20" s="1"/>
      <c r="G20" s="1"/>
      <c r="H20" s="1"/>
      <c r="I20" s="1"/>
      <c r="J20" s="1"/>
      <c r="K20" s="1"/>
    </row>
    <row r="21" spans="1:11" ht="14.25">
      <c r="A21" s="1"/>
      <c r="B21" s="16"/>
      <c r="C21" s="1"/>
      <c r="D21" s="1"/>
      <c r="E21" s="1"/>
      <c r="F21" s="1"/>
      <c r="G21" s="1"/>
      <c r="H21" s="1"/>
      <c r="I21" s="1"/>
      <c r="J21" s="1"/>
      <c r="K21" s="1"/>
    </row>
    <row r="22" spans="1:11" ht="14.25">
      <c r="A22" s="1"/>
      <c r="B22" s="22" t="s">
        <v>52</v>
      </c>
      <c r="C22" s="1"/>
      <c r="D22" s="1"/>
      <c r="E22" s="1"/>
      <c r="F22" s="1"/>
      <c r="G22" s="1"/>
      <c r="H22" s="37"/>
      <c r="I22" s="37"/>
      <c r="J22" s="37"/>
      <c r="K22" s="3"/>
    </row>
    <row r="26" ht="9.75" customHeight="1"/>
    <row r="27" ht="41.25" customHeight="1"/>
  </sheetData>
  <sheetProtection/>
  <mergeCells count="17">
    <mergeCell ref="H22:J22"/>
    <mergeCell ref="F8:F9"/>
    <mergeCell ref="G8:G9"/>
    <mergeCell ref="H8:H9"/>
    <mergeCell ref="I8:J8"/>
    <mergeCell ref="E19:G19"/>
    <mergeCell ref="A1:K1"/>
    <mergeCell ref="A2:K2"/>
    <mergeCell ref="A3:K3"/>
    <mergeCell ref="A5:K5"/>
    <mergeCell ref="K8:K9"/>
    <mergeCell ref="A6:K6"/>
    <mergeCell ref="A8:A9"/>
    <mergeCell ref="B8:B9"/>
    <mergeCell ref="C8:C9"/>
    <mergeCell ref="D8:D9"/>
    <mergeCell ref="E8:E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D11" sqref="D11"/>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10.09765625" style="0" bestFit="1" customWidth="1"/>
    <col min="11" max="11" width="10.09765625" style="0" bestFit="1" customWidth="1"/>
  </cols>
  <sheetData>
    <row r="1" spans="1:11" s="19" customFormat="1" ht="15" customHeight="1">
      <c r="A1" s="44" t="s">
        <v>42</v>
      </c>
      <c r="B1" s="44"/>
      <c r="C1" s="44"/>
      <c r="D1" s="44"/>
      <c r="E1" s="44"/>
      <c r="F1" s="44"/>
      <c r="G1" s="44"/>
      <c r="H1" s="44"/>
      <c r="I1" s="44"/>
      <c r="J1" s="44"/>
      <c r="K1" s="44"/>
    </row>
    <row r="2" spans="1:11" s="19" customFormat="1" ht="15">
      <c r="A2" s="45" t="s">
        <v>15</v>
      </c>
      <c r="B2" s="46"/>
      <c r="C2" s="46"/>
      <c r="D2" s="46"/>
      <c r="E2" s="46"/>
      <c r="F2" s="46"/>
      <c r="G2" s="46"/>
      <c r="H2" s="46"/>
      <c r="I2" s="46"/>
      <c r="J2" s="46"/>
      <c r="K2" s="46"/>
    </row>
    <row r="3" spans="1:11" s="19" customFormat="1" ht="28.5" customHeight="1">
      <c r="A3" s="37" t="s">
        <v>43</v>
      </c>
      <c r="B3" s="37"/>
      <c r="C3" s="37"/>
      <c r="D3" s="37"/>
      <c r="E3" s="37"/>
      <c r="F3" s="37"/>
      <c r="G3" s="37"/>
      <c r="H3" s="37"/>
      <c r="I3" s="37"/>
      <c r="J3" s="37"/>
      <c r="K3" s="37"/>
    </row>
    <row r="4" spans="1:11" s="19" customFormat="1" ht="15">
      <c r="A4" s="18"/>
      <c r="B4" s="18"/>
      <c r="C4" s="18"/>
      <c r="D4" s="18"/>
      <c r="E4" s="18"/>
      <c r="F4" s="18"/>
      <c r="G4" s="18"/>
      <c r="H4" s="18"/>
      <c r="I4" s="18"/>
      <c r="J4" s="18"/>
      <c r="K4" s="18"/>
    </row>
    <row r="5" spans="1:11" s="19" customFormat="1" ht="15">
      <c r="A5" s="34" t="s">
        <v>14</v>
      </c>
      <c r="B5" s="47"/>
      <c r="C5" s="47"/>
      <c r="D5" s="47"/>
      <c r="E5" s="47"/>
      <c r="F5" s="47"/>
      <c r="G5" s="47"/>
      <c r="H5" s="47"/>
      <c r="I5" s="47"/>
      <c r="J5" s="47"/>
      <c r="K5" s="47"/>
    </row>
    <row r="6" spans="1:11" ht="14.25">
      <c r="A6" s="44" t="s">
        <v>58</v>
      </c>
      <c r="B6" s="35"/>
      <c r="C6" s="35"/>
      <c r="D6" s="35"/>
      <c r="E6" s="35"/>
      <c r="F6" s="35"/>
      <c r="G6" s="35"/>
      <c r="H6" s="35"/>
      <c r="I6" s="35"/>
      <c r="J6" s="35"/>
      <c r="K6" s="35"/>
    </row>
    <row r="7" spans="1:11" ht="14.25">
      <c r="A7" s="1"/>
      <c r="B7" s="1"/>
      <c r="C7" s="1"/>
      <c r="D7" s="1"/>
      <c r="E7" s="1"/>
      <c r="F7" s="1"/>
      <c r="G7" s="1"/>
      <c r="H7" s="1"/>
      <c r="I7" s="1"/>
      <c r="J7" s="1"/>
      <c r="K7" s="1"/>
    </row>
    <row r="8" spans="1:11" ht="14.25" customHeight="1">
      <c r="A8" s="39" t="s">
        <v>0</v>
      </c>
      <c r="B8" s="39" t="s">
        <v>1</v>
      </c>
      <c r="C8" s="33" t="s">
        <v>13</v>
      </c>
      <c r="D8" s="33" t="s">
        <v>47</v>
      </c>
      <c r="E8" s="39" t="s">
        <v>2</v>
      </c>
      <c r="F8" s="39" t="s">
        <v>3</v>
      </c>
      <c r="G8" s="33" t="s">
        <v>4</v>
      </c>
      <c r="H8" s="33" t="s">
        <v>5</v>
      </c>
      <c r="I8" s="33" t="s">
        <v>6</v>
      </c>
      <c r="J8" s="43"/>
      <c r="K8" s="33" t="s">
        <v>8</v>
      </c>
    </row>
    <row r="9" spans="1:11" ht="25.5">
      <c r="A9" s="40"/>
      <c r="B9" s="40"/>
      <c r="C9" s="38"/>
      <c r="D9" s="33"/>
      <c r="E9" s="40"/>
      <c r="F9" s="40"/>
      <c r="G9" s="38"/>
      <c r="H9" s="38"/>
      <c r="I9" s="25" t="s">
        <v>10</v>
      </c>
      <c r="J9" s="25" t="s">
        <v>7</v>
      </c>
      <c r="K9" s="33"/>
    </row>
    <row r="10" spans="1:11" ht="14.25">
      <c r="A10" s="4">
        <v>1</v>
      </c>
      <c r="B10" s="5">
        <v>2</v>
      </c>
      <c r="C10" s="23">
        <v>3</v>
      </c>
      <c r="D10" s="23">
        <v>4</v>
      </c>
      <c r="E10" s="5">
        <v>5</v>
      </c>
      <c r="F10" s="5">
        <v>6</v>
      </c>
      <c r="G10" s="23">
        <v>7</v>
      </c>
      <c r="H10" s="23">
        <v>8</v>
      </c>
      <c r="I10" s="23">
        <v>9</v>
      </c>
      <c r="J10" s="23">
        <v>10</v>
      </c>
      <c r="K10" s="23">
        <v>11</v>
      </c>
    </row>
    <row r="11" spans="1:11" ht="114.75">
      <c r="A11" s="2">
        <v>1</v>
      </c>
      <c r="B11" s="8" t="s">
        <v>22</v>
      </c>
      <c r="C11" s="24"/>
      <c r="D11" s="24"/>
      <c r="E11" s="6" t="s">
        <v>11</v>
      </c>
      <c r="F11" s="9">
        <v>100</v>
      </c>
      <c r="G11" s="28"/>
      <c r="H11" s="27">
        <f>ROUND(F11*G11,2)</f>
        <v>0</v>
      </c>
      <c r="I11" s="28"/>
      <c r="J11" s="27">
        <f>+H11*I11%</f>
        <v>0</v>
      </c>
      <c r="K11" s="29">
        <f>ROUND(H11+J11,2)</f>
        <v>0</v>
      </c>
    </row>
    <row r="12" spans="1:11" ht="140.25">
      <c r="A12" s="2">
        <v>2</v>
      </c>
      <c r="B12" s="8" t="s">
        <v>23</v>
      </c>
      <c r="C12" s="24"/>
      <c r="D12" s="24"/>
      <c r="E12" s="6" t="s">
        <v>11</v>
      </c>
      <c r="F12" s="9">
        <v>500</v>
      </c>
      <c r="G12" s="28"/>
      <c r="H12" s="27">
        <f>ROUND(F12*G12,2)</f>
        <v>0</v>
      </c>
      <c r="I12" s="28"/>
      <c r="J12" s="27">
        <f>+H12*I12%</f>
        <v>0</v>
      </c>
      <c r="K12" s="29">
        <f>ROUND(H12+J12,2)</f>
        <v>0</v>
      </c>
    </row>
    <row r="13" spans="1:11" ht="280.5">
      <c r="A13" s="2">
        <v>3</v>
      </c>
      <c r="B13" s="8" t="s">
        <v>24</v>
      </c>
      <c r="C13" s="24"/>
      <c r="D13" s="24"/>
      <c r="E13" s="6" t="s">
        <v>11</v>
      </c>
      <c r="F13" s="9">
        <v>500</v>
      </c>
      <c r="G13" s="28"/>
      <c r="H13" s="27">
        <f>ROUND(F13*G13,2)</f>
        <v>0</v>
      </c>
      <c r="I13" s="28"/>
      <c r="J13" s="27">
        <f>+H13*I13%</f>
        <v>0</v>
      </c>
      <c r="K13" s="29">
        <f>ROUND(H13+J13,2)</f>
        <v>0</v>
      </c>
    </row>
    <row r="14" spans="1:11" ht="191.25">
      <c r="A14" s="2">
        <v>4</v>
      </c>
      <c r="B14" s="8" t="s">
        <v>25</v>
      </c>
      <c r="C14" s="24"/>
      <c r="D14" s="24"/>
      <c r="E14" s="6" t="s">
        <v>11</v>
      </c>
      <c r="F14" s="9">
        <v>2000</v>
      </c>
      <c r="G14" s="28"/>
      <c r="H14" s="27">
        <f>ROUND(F14*G14,2)</f>
        <v>0</v>
      </c>
      <c r="I14" s="28"/>
      <c r="J14" s="27">
        <f>+H14*I14%</f>
        <v>0</v>
      </c>
      <c r="K14" s="29">
        <f>ROUND(H14+J14,2)</f>
        <v>0</v>
      </c>
    </row>
    <row r="15" spans="1:11" ht="14.25">
      <c r="A15" s="2">
        <v>5</v>
      </c>
      <c r="B15" s="8" t="s">
        <v>26</v>
      </c>
      <c r="C15" s="24"/>
      <c r="D15" s="24"/>
      <c r="E15" s="6" t="s">
        <v>11</v>
      </c>
      <c r="F15" s="9">
        <v>3000</v>
      </c>
      <c r="G15" s="28"/>
      <c r="H15" s="27">
        <f>ROUND(F15*G15,2)</f>
        <v>0</v>
      </c>
      <c r="I15" s="28"/>
      <c r="J15" s="27">
        <f>+H15*I15%</f>
        <v>0</v>
      </c>
      <c r="K15" s="29">
        <f>ROUND(H15+J15,2)</f>
        <v>0</v>
      </c>
    </row>
    <row r="16" spans="1:11" ht="15" thickBot="1">
      <c r="A16" s="1"/>
      <c r="B16" s="1"/>
      <c r="C16" s="1"/>
      <c r="D16" s="1"/>
      <c r="E16" s="50" t="s">
        <v>9</v>
      </c>
      <c r="F16" s="50"/>
      <c r="G16" s="51"/>
      <c r="H16" s="31">
        <f>SUM(H11:H15)</f>
        <v>0</v>
      </c>
      <c r="I16" s="14"/>
      <c r="J16" s="14"/>
      <c r="K16" s="31">
        <f>SUM(K11:K15)</f>
        <v>0</v>
      </c>
    </row>
    <row r="17" spans="1:11" ht="14.25">
      <c r="A17" s="1"/>
      <c r="B17" s="1"/>
      <c r="C17" s="1"/>
      <c r="D17" s="1"/>
      <c r="E17" s="1"/>
      <c r="F17" s="1"/>
      <c r="G17" s="1"/>
      <c r="H17" s="1"/>
      <c r="I17" s="1"/>
      <c r="J17" s="1"/>
      <c r="K17" s="1"/>
    </row>
    <row r="18" spans="1:11" ht="25.5">
      <c r="A18" s="1"/>
      <c r="B18" s="32" t="s">
        <v>51</v>
      </c>
      <c r="C18" s="1"/>
      <c r="D18" s="1"/>
      <c r="E18" s="1"/>
      <c r="F18" s="1"/>
      <c r="G18" s="1"/>
      <c r="H18" s="1"/>
      <c r="I18" s="1"/>
      <c r="J18" s="1"/>
      <c r="K18" s="1"/>
    </row>
    <row r="19" spans="1:11" ht="14.25">
      <c r="A19" s="1"/>
      <c r="B19" s="16"/>
      <c r="C19" s="1"/>
      <c r="D19" s="1"/>
      <c r="E19" s="1"/>
      <c r="F19" s="1"/>
      <c r="G19" s="1"/>
      <c r="H19" s="37"/>
      <c r="I19" s="37"/>
      <c r="J19" s="37"/>
      <c r="K19" s="3"/>
    </row>
    <row r="20" ht="14.25">
      <c r="B20" s="22" t="s">
        <v>52</v>
      </c>
    </row>
    <row r="23" ht="9.75" customHeight="1"/>
    <row r="24" ht="41.25" customHeight="1"/>
  </sheetData>
  <sheetProtection/>
  <mergeCells count="17">
    <mergeCell ref="H19:J19"/>
    <mergeCell ref="F8:F9"/>
    <mergeCell ref="G8:G9"/>
    <mergeCell ref="H8:H9"/>
    <mergeCell ref="I8:J8"/>
    <mergeCell ref="E16:G16"/>
    <mergeCell ref="A1:K1"/>
    <mergeCell ref="A2:K2"/>
    <mergeCell ref="A3:K3"/>
    <mergeCell ref="A5:K5"/>
    <mergeCell ref="K8:K9"/>
    <mergeCell ref="A6:K6"/>
    <mergeCell ref="A8:A9"/>
    <mergeCell ref="B8:B9"/>
    <mergeCell ref="C8:C9"/>
    <mergeCell ref="D8:D9"/>
    <mergeCell ref="E8:E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K30"/>
  <sheetViews>
    <sheetView tabSelected="1" zoomScalePageLayoutView="0" workbookViewId="0" topLeftCell="A1">
      <selection activeCell="B11" sqref="B11"/>
    </sheetView>
  </sheetViews>
  <sheetFormatPr defaultColWidth="8.796875" defaultRowHeight="14.25"/>
  <cols>
    <col min="1" max="1" width="6.19921875" style="0" customWidth="1"/>
    <col min="2" max="2" width="37.5" style="0" customWidth="1"/>
    <col min="3" max="3" width="15" style="0" customWidth="1"/>
    <col min="4" max="4" width="9.69921875" style="0" customWidth="1"/>
    <col min="5" max="5" width="5.59765625" style="0" customWidth="1"/>
    <col min="6" max="6" width="10.09765625" style="0" bestFit="1" customWidth="1"/>
    <col min="8" max="8" width="9.19921875" style="0" bestFit="1" customWidth="1"/>
    <col min="11" max="11" width="9.19921875" style="0" bestFit="1" customWidth="1"/>
  </cols>
  <sheetData>
    <row r="1" spans="1:11" s="19" customFormat="1" ht="15" customHeight="1">
      <c r="A1" s="44" t="s">
        <v>42</v>
      </c>
      <c r="B1" s="44"/>
      <c r="C1" s="44"/>
      <c r="D1" s="44"/>
      <c r="E1" s="44"/>
      <c r="F1" s="44"/>
      <c r="G1" s="44"/>
      <c r="H1" s="44"/>
      <c r="I1" s="44"/>
      <c r="J1" s="44"/>
      <c r="K1" s="44"/>
    </row>
    <row r="2" spans="1:11" s="19" customFormat="1" ht="15">
      <c r="A2" s="45" t="s">
        <v>15</v>
      </c>
      <c r="B2" s="46"/>
      <c r="C2" s="46"/>
      <c r="D2" s="46"/>
      <c r="E2" s="46"/>
      <c r="F2" s="46"/>
      <c r="G2" s="46"/>
      <c r="H2" s="46"/>
      <c r="I2" s="46"/>
      <c r="J2" s="46"/>
      <c r="K2" s="46"/>
    </row>
    <row r="3" spans="1:11" s="19" customFormat="1" ht="28.5" customHeight="1">
      <c r="A3" s="37" t="s">
        <v>43</v>
      </c>
      <c r="B3" s="37"/>
      <c r="C3" s="37"/>
      <c r="D3" s="37"/>
      <c r="E3" s="37"/>
      <c r="F3" s="37"/>
      <c r="G3" s="37"/>
      <c r="H3" s="37"/>
      <c r="I3" s="37"/>
      <c r="J3" s="37"/>
      <c r="K3" s="37"/>
    </row>
    <row r="4" spans="1:11" s="19" customFormat="1" ht="15">
      <c r="A4" s="18"/>
      <c r="B4" s="18"/>
      <c r="C4" s="18"/>
      <c r="D4" s="18"/>
      <c r="E4" s="18"/>
      <c r="F4" s="18"/>
      <c r="G4" s="18"/>
      <c r="H4" s="18"/>
      <c r="I4" s="18"/>
      <c r="J4" s="18"/>
      <c r="K4" s="18"/>
    </row>
    <row r="5" spans="1:11" s="19" customFormat="1" ht="15">
      <c r="A5" s="34" t="s">
        <v>14</v>
      </c>
      <c r="B5" s="47"/>
      <c r="C5" s="47"/>
      <c r="D5" s="47"/>
      <c r="E5" s="47"/>
      <c r="F5" s="47"/>
      <c r="G5" s="47"/>
      <c r="H5" s="47"/>
      <c r="I5" s="47"/>
      <c r="J5" s="47"/>
      <c r="K5" s="47"/>
    </row>
    <row r="6" spans="1:11" ht="14.25">
      <c r="A6" s="44" t="s">
        <v>59</v>
      </c>
      <c r="B6" s="35"/>
      <c r="C6" s="35"/>
      <c r="D6" s="35"/>
      <c r="E6" s="35"/>
      <c r="F6" s="35"/>
      <c r="G6" s="35"/>
      <c r="H6" s="35"/>
      <c r="I6" s="35"/>
      <c r="J6" s="35"/>
      <c r="K6" s="35"/>
    </row>
    <row r="7" spans="1:11" ht="14.25">
      <c r="A7" s="1"/>
      <c r="B7" s="1"/>
      <c r="C7" s="1"/>
      <c r="D7" s="1"/>
      <c r="E7" s="1"/>
      <c r="F7" s="1"/>
      <c r="G7" s="1"/>
      <c r="H7" s="1"/>
      <c r="I7" s="1"/>
      <c r="J7" s="1"/>
      <c r="K7" s="1"/>
    </row>
    <row r="8" spans="1:11" ht="14.25" customHeight="1">
      <c r="A8" s="39" t="s">
        <v>0</v>
      </c>
      <c r="B8" s="39" t="s">
        <v>1</v>
      </c>
      <c r="C8" s="33" t="s">
        <v>13</v>
      </c>
      <c r="D8" s="33" t="s">
        <v>47</v>
      </c>
      <c r="E8" s="39" t="s">
        <v>2</v>
      </c>
      <c r="F8" s="39" t="s">
        <v>3</v>
      </c>
      <c r="G8" s="33" t="s">
        <v>4</v>
      </c>
      <c r="H8" s="33" t="s">
        <v>5</v>
      </c>
      <c r="I8" s="33" t="s">
        <v>6</v>
      </c>
      <c r="J8" s="43"/>
      <c r="K8" s="33" t="s">
        <v>8</v>
      </c>
    </row>
    <row r="9" spans="1:11" ht="25.5">
      <c r="A9" s="40"/>
      <c r="B9" s="40"/>
      <c r="C9" s="38"/>
      <c r="D9" s="33"/>
      <c r="E9" s="40"/>
      <c r="F9" s="40"/>
      <c r="G9" s="38"/>
      <c r="H9" s="38"/>
      <c r="I9" s="25" t="s">
        <v>10</v>
      </c>
      <c r="J9" s="25" t="s">
        <v>7</v>
      </c>
      <c r="K9" s="33"/>
    </row>
    <row r="10" spans="1:11" ht="14.25">
      <c r="A10" s="4">
        <v>1</v>
      </c>
      <c r="B10" s="5">
        <v>2</v>
      </c>
      <c r="C10" s="23">
        <v>3</v>
      </c>
      <c r="D10" s="23">
        <v>4</v>
      </c>
      <c r="E10" s="5">
        <v>5</v>
      </c>
      <c r="F10" s="5">
        <v>6</v>
      </c>
      <c r="G10" s="23">
        <v>7</v>
      </c>
      <c r="H10" s="23">
        <v>8</v>
      </c>
      <c r="I10" s="23">
        <v>9</v>
      </c>
      <c r="J10" s="23">
        <v>10</v>
      </c>
      <c r="K10" s="23">
        <v>11</v>
      </c>
    </row>
    <row r="11" spans="1:11" ht="114.75">
      <c r="A11" s="2">
        <v>1</v>
      </c>
      <c r="B11" s="8" t="s">
        <v>27</v>
      </c>
      <c r="C11" s="24"/>
      <c r="D11" s="24"/>
      <c r="E11" s="10" t="s">
        <v>12</v>
      </c>
      <c r="F11" s="9">
        <v>70</v>
      </c>
      <c r="G11" s="27"/>
      <c r="H11" s="27">
        <f>ROUND(F11*G11,2)</f>
        <v>0</v>
      </c>
      <c r="I11" s="28"/>
      <c r="J11" s="27">
        <f>+H11*I11%</f>
        <v>0</v>
      </c>
      <c r="K11" s="29">
        <f>ROUND(H11+J11,2)</f>
        <v>0</v>
      </c>
    </row>
    <row r="12" spans="1:11" ht="140.25">
      <c r="A12" s="2">
        <v>2</v>
      </c>
      <c r="B12" s="8" t="s">
        <v>28</v>
      </c>
      <c r="C12" s="24"/>
      <c r="D12" s="24"/>
      <c r="E12" s="10" t="s">
        <v>12</v>
      </c>
      <c r="F12" s="9">
        <v>20</v>
      </c>
      <c r="G12" s="27"/>
      <c r="H12" s="27">
        <f>ROUND(F12*G12,2)</f>
        <v>0</v>
      </c>
      <c r="I12" s="28"/>
      <c r="J12" s="27">
        <f>+H12*I12%</f>
        <v>0</v>
      </c>
      <c r="K12" s="29">
        <f aca="true" t="shared" si="0" ref="K12:K26">ROUND(H12+J12,2)</f>
        <v>0</v>
      </c>
    </row>
    <row r="13" spans="1:11" ht="178.5">
      <c r="A13" s="2">
        <v>3</v>
      </c>
      <c r="B13" s="8" t="s">
        <v>29</v>
      </c>
      <c r="C13" s="24"/>
      <c r="D13" s="24"/>
      <c r="E13" s="10" t="s">
        <v>12</v>
      </c>
      <c r="F13" s="9">
        <v>20</v>
      </c>
      <c r="G13" s="27"/>
      <c r="H13" s="27">
        <f aca="true" t="shared" si="1" ref="H13:H26">ROUND(F13*G13,2)</f>
        <v>0</v>
      </c>
      <c r="I13" s="28"/>
      <c r="J13" s="27">
        <f aca="true" t="shared" si="2" ref="J13:J26">+H13*I13%</f>
        <v>0</v>
      </c>
      <c r="K13" s="29">
        <f t="shared" si="0"/>
        <v>0</v>
      </c>
    </row>
    <row r="14" spans="1:11" ht="153">
      <c r="A14" s="2">
        <v>4</v>
      </c>
      <c r="B14" s="8" t="s">
        <v>30</v>
      </c>
      <c r="C14" s="24"/>
      <c r="D14" s="24"/>
      <c r="E14" s="10" t="s">
        <v>12</v>
      </c>
      <c r="F14" s="9">
        <v>150</v>
      </c>
      <c r="G14" s="27"/>
      <c r="H14" s="27">
        <f t="shared" si="1"/>
        <v>0</v>
      </c>
      <c r="I14" s="28"/>
      <c r="J14" s="27">
        <f t="shared" si="2"/>
        <v>0</v>
      </c>
      <c r="K14" s="29">
        <f t="shared" si="0"/>
        <v>0</v>
      </c>
    </row>
    <row r="15" spans="1:11" ht="153">
      <c r="A15" s="2">
        <v>5</v>
      </c>
      <c r="B15" s="8" t="s">
        <v>31</v>
      </c>
      <c r="C15" s="24"/>
      <c r="D15" s="24"/>
      <c r="E15" s="10" t="s">
        <v>12</v>
      </c>
      <c r="F15" s="9">
        <v>40</v>
      </c>
      <c r="G15" s="27"/>
      <c r="H15" s="27">
        <f t="shared" si="1"/>
        <v>0</v>
      </c>
      <c r="I15" s="28"/>
      <c r="J15" s="27">
        <f t="shared" si="2"/>
        <v>0</v>
      </c>
      <c r="K15" s="29">
        <f t="shared" si="0"/>
        <v>0</v>
      </c>
    </row>
    <row r="16" spans="1:11" ht="165.75">
      <c r="A16" s="2">
        <v>6</v>
      </c>
      <c r="B16" s="8" t="s">
        <v>32</v>
      </c>
      <c r="C16" s="24"/>
      <c r="D16" s="24"/>
      <c r="E16" s="10" t="s">
        <v>12</v>
      </c>
      <c r="F16" s="9">
        <v>160</v>
      </c>
      <c r="G16" s="27"/>
      <c r="H16" s="27">
        <f t="shared" si="1"/>
        <v>0</v>
      </c>
      <c r="I16" s="28"/>
      <c r="J16" s="27">
        <f t="shared" si="2"/>
        <v>0</v>
      </c>
      <c r="K16" s="29">
        <f t="shared" si="0"/>
        <v>0</v>
      </c>
    </row>
    <row r="17" spans="1:11" ht="153">
      <c r="A17" s="2">
        <v>7</v>
      </c>
      <c r="B17" s="8" t="s">
        <v>33</v>
      </c>
      <c r="C17" s="24"/>
      <c r="D17" s="24"/>
      <c r="E17" s="10" t="s">
        <v>12</v>
      </c>
      <c r="F17" s="9">
        <v>20</v>
      </c>
      <c r="G17" s="27"/>
      <c r="H17" s="27">
        <f t="shared" si="1"/>
        <v>0</v>
      </c>
      <c r="I17" s="28"/>
      <c r="J17" s="27">
        <f t="shared" si="2"/>
        <v>0</v>
      </c>
      <c r="K17" s="29">
        <f t="shared" si="0"/>
        <v>0</v>
      </c>
    </row>
    <row r="18" spans="1:11" ht="229.5">
      <c r="A18" s="2">
        <v>8</v>
      </c>
      <c r="B18" s="8" t="s">
        <v>44</v>
      </c>
      <c r="C18" s="24"/>
      <c r="D18" s="24"/>
      <c r="E18" s="10" t="s">
        <v>12</v>
      </c>
      <c r="F18" s="9">
        <v>4250</v>
      </c>
      <c r="G18" s="27"/>
      <c r="H18" s="27">
        <f t="shared" si="1"/>
        <v>0</v>
      </c>
      <c r="I18" s="28"/>
      <c r="J18" s="27">
        <f t="shared" si="2"/>
        <v>0</v>
      </c>
      <c r="K18" s="29">
        <f t="shared" si="0"/>
        <v>0</v>
      </c>
    </row>
    <row r="19" spans="1:11" ht="165.75">
      <c r="A19" s="2">
        <v>9</v>
      </c>
      <c r="B19" s="8" t="s">
        <v>34</v>
      </c>
      <c r="C19" s="24"/>
      <c r="D19" s="24"/>
      <c r="E19" s="10" t="s">
        <v>12</v>
      </c>
      <c r="F19" s="9">
        <v>2</v>
      </c>
      <c r="G19" s="27"/>
      <c r="H19" s="27">
        <f t="shared" si="1"/>
        <v>0</v>
      </c>
      <c r="I19" s="28"/>
      <c r="J19" s="27">
        <f t="shared" si="2"/>
        <v>0</v>
      </c>
      <c r="K19" s="29">
        <f t="shared" si="0"/>
        <v>0</v>
      </c>
    </row>
    <row r="20" spans="1:11" ht="267.75">
      <c r="A20" s="2">
        <v>10</v>
      </c>
      <c r="B20" s="8" t="s">
        <v>35</v>
      </c>
      <c r="C20" s="24"/>
      <c r="D20" s="24"/>
      <c r="E20" s="10" t="s">
        <v>12</v>
      </c>
      <c r="F20" s="9">
        <v>2</v>
      </c>
      <c r="G20" s="27"/>
      <c r="H20" s="27">
        <f t="shared" si="1"/>
        <v>0</v>
      </c>
      <c r="I20" s="28"/>
      <c r="J20" s="27">
        <f t="shared" si="2"/>
        <v>0</v>
      </c>
      <c r="K20" s="29">
        <f t="shared" si="0"/>
        <v>0</v>
      </c>
    </row>
    <row r="21" spans="1:11" ht="216.75">
      <c r="A21" s="2">
        <v>11</v>
      </c>
      <c r="B21" s="8" t="s">
        <v>36</v>
      </c>
      <c r="C21" s="24"/>
      <c r="D21" s="24"/>
      <c r="E21" s="10" t="s">
        <v>12</v>
      </c>
      <c r="F21" s="9">
        <v>11</v>
      </c>
      <c r="G21" s="27"/>
      <c r="H21" s="27">
        <f t="shared" si="1"/>
        <v>0</v>
      </c>
      <c r="I21" s="28"/>
      <c r="J21" s="27">
        <f t="shared" si="2"/>
        <v>0</v>
      </c>
      <c r="K21" s="29">
        <f t="shared" si="0"/>
        <v>0</v>
      </c>
    </row>
    <row r="22" spans="1:11" ht="114.75">
      <c r="A22" s="2">
        <v>12</v>
      </c>
      <c r="B22" s="8" t="s">
        <v>37</v>
      </c>
      <c r="C22" s="24"/>
      <c r="D22" s="24"/>
      <c r="E22" s="10" t="s">
        <v>12</v>
      </c>
      <c r="F22" s="9">
        <v>25</v>
      </c>
      <c r="G22" s="27"/>
      <c r="H22" s="27">
        <f t="shared" si="1"/>
        <v>0</v>
      </c>
      <c r="I22" s="28"/>
      <c r="J22" s="27">
        <f t="shared" si="2"/>
        <v>0</v>
      </c>
      <c r="K22" s="29">
        <f t="shared" si="0"/>
        <v>0</v>
      </c>
    </row>
    <row r="23" spans="1:11" ht="140.25">
      <c r="A23" s="2">
        <v>13</v>
      </c>
      <c r="B23" s="8" t="s">
        <v>38</v>
      </c>
      <c r="C23" s="24"/>
      <c r="D23" s="24"/>
      <c r="E23" s="10" t="s">
        <v>12</v>
      </c>
      <c r="F23" s="9">
        <v>50</v>
      </c>
      <c r="G23" s="27"/>
      <c r="H23" s="27">
        <f t="shared" si="1"/>
        <v>0</v>
      </c>
      <c r="I23" s="28"/>
      <c r="J23" s="27">
        <f t="shared" si="2"/>
        <v>0</v>
      </c>
      <c r="K23" s="29">
        <f t="shared" si="0"/>
        <v>0</v>
      </c>
    </row>
    <row r="24" spans="1:11" ht="204">
      <c r="A24" s="2">
        <v>14</v>
      </c>
      <c r="B24" s="8" t="s">
        <v>39</v>
      </c>
      <c r="C24" s="24"/>
      <c r="D24" s="24"/>
      <c r="E24" s="10" t="s">
        <v>12</v>
      </c>
      <c r="F24" s="9">
        <v>10</v>
      </c>
      <c r="G24" s="27"/>
      <c r="H24" s="27">
        <f t="shared" si="1"/>
        <v>0</v>
      </c>
      <c r="I24" s="28"/>
      <c r="J24" s="27">
        <f t="shared" si="2"/>
        <v>0</v>
      </c>
      <c r="K24" s="29">
        <f t="shared" si="0"/>
        <v>0</v>
      </c>
    </row>
    <row r="25" spans="1:11" ht="318.75">
      <c r="A25" s="2">
        <v>15</v>
      </c>
      <c r="B25" s="8" t="s">
        <v>45</v>
      </c>
      <c r="C25" s="24"/>
      <c r="D25" s="24"/>
      <c r="E25" s="10" t="s">
        <v>12</v>
      </c>
      <c r="F25" s="9">
        <v>120</v>
      </c>
      <c r="G25" s="27"/>
      <c r="H25" s="27">
        <f t="shared" si="1"/>
        <v>0</v>
      </c>
      <c r="I25" s="28"/>
      <c r="J25" s="27">
        <f t="shared" si="2"/>
        <v>0</v>
      </c>
      <c r="K25" s="29">
        <f t="shared" si="0"/>
        <v>0</v>
      </c>
    </row>
    <row r="26" spans="1:11" ht="165.75">
      <c r="A26" s="2">
        <v>16</v>
      </c>
      <c r="B26" s="8" t="s">
        <v>40</v>
      </c>
      <c r="C26" s="24"/>
      <c r="D26" s="24"/>
      <c r="E26" s="10" t="s">
        <v>12</v>
      </c>
      <c r="F26" s="9">
        <v>60</v>
      </c>
      <c r="G26" s="27"/>
      <c r="H26" s="27">
        <f t="shared" si="1"/>
        <v>0</v>
      </c>
      <c r="I26" s="28"/>
      <c r="J26" s="27">
        <f t="shared" si="2"/>
        <v>0</v>
      </c>
      <c r="K26" s="29">
        <f t="shared" si="0"/>
        <v>0</v>
      </c>
    </row>
    <row r="27" spans="1:11" ht="15" thickBot="1">
      <c r="A27" s="1"/>
      <c r="B27" s="1"/>
      <c r="C27" s="1"/>
      <c r="D27" s="1"/>
      <c r="E27" s="34" t="s">
        <v>9</v>
      </c>
      <c r="F27" s="35"/>
      <c r="G27" s="36"/>
      <c r="H27" s="31">
        <f>SUM(H11:H26)</f>
        <v>0</v>
      </c>
      <c r="I27" s="14"/>
      <c r="J27" s="14"/>
      <c r="K27" s="31">
        <f>SUM(K11:K26)</f>
        <v>0</v>
      </c>
    </row>
    <row r="28" spans="1:11" ht="25.5">
      <c r="A28" s="1"/>
      <c r="B28" s="32" t="s">
        <v>51</v>
      </c>
      <c r="C28" s="1"/>
      <c r="D28" s="1"/>
      <c r="E28" s="1"/>
      <c r="F28" s="1"/>
      <c r="G28" s="1"/>
      <c r="H28" s="1"/>
      <c r="I28" s="1"/>
      <c r="J28" s="1"/>
      <c r="K28" s="1"/>
    </row>
    <row r="29" spans="1:11" ht="14.25">
      <c r="A29" s="1"/>
      <c r="B29" s="16"/>
      <c r="C29" s="1"/>
      <c r="D29" s="1"/>
      <c r="E29" s="1"/>
      <c r="F29" s="1"/>
      <c r="G29" s="1"/>
      <c r="H29" s="1"/>
      <c r="I29" s="1"/>
      <c r="J29" s="1"/>
      <c r="K29" s="1"/>
    </row>
    <row r="30" spans="1:11" ht="14.25">
      <c r="A30" s="1"/>
      <c r="B30" s="22" t="s">
        <v>52</v>
      </c>
      <c r="C30" s="1"/>
      <c r="D30" s="1"/>
      <c r="E30" s="1"/>
      <c r="F30" s="1"/>
      <c r="G30" s="1"/>
      <c r="H30" s="37"/>
      <c r="I30" s="37"/>
      <c r="J30" s="37"/>
      <c r="K30" s="3"/>
    </row>
    <row r="34" ht="9.75" customHeight="1"/>
    <row r="35" ht="41.25" customHeight="1"/>
  </sheetData>
  <sheetProtection/>
  <mergeCells count="17">
    <mergeCell ref="H30:J30"/>
    <mergeCell ref="F8:F9"/>
    <mergeCell ref="G8:G9"/>
    <mergeCell ref="H8:H9"/>
    <mergeCell ref="I8:J8"/>
    <mergeCell ref="E27:G27"/>
    <mergeCell ref="A1:K1"/>
    <mergeCell ref="A2:K2"/>
    <mergeCell ref="A3:K3"/>
    <mergeCell ref="A5:K5"/>
    <mergeCell ref="K8:K9"/>
    <mergeCell ref="A6:K6"/>
    <mergeCell ref="A8:A9"/>
    <mergeCell ref="B8:B9"/>
    <mergeCell ref="C8:C9"/>
    <mergeCell ref="D8:D9"/>
    <mergeCell ref="E8:E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Uniwersytecki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PFraszczak</dc:creator>
  <cp:keywords/>
  <dc:description/>
  <cp:lastModifiedBy>Admin</cp:lastModifiedBy>
  <cp:lastPrinted>2021-06-04T08:09:30Z</cp:lastPrinted>
  <dcterms:created xsi:type="dcterms:W3CDTF">2010-06-08T05:48:52Z</dcterms:created>
  <dcterms:modified xsi:type="dcterms:W3CDTF">2021-09-23T21:30:47Z</dcterms:modified>
  <cp:category/>
  <cp:version/>
  <cp:contentType/>
  <cp:contentStatus/>
</cp:coreProperties>
</file>